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1月8日" sheetId="1" r:id="rId1"/>
    <sheet name="11月8日 (2)" sheetId="2" state="hidden" r:id="rId2"/>
  </sheets>
  <definedNames>
    <definedName name="_xlnm.Print_Titles" localSheetId="0">'11月8日'!$1:$2</definedName>
    <definedName name="_xlnm.Print_Titles" localSheetId="1">'11月8日 (2)'!$1:$2</definedName>
    <definedName name="_xlnm._FilterDatabase" localSheetId="0" hidden="1">'11月8日'!$A$2:$O$447</definedName>
    <definedName name="_xlnm._FilterDatabase" localSheetId="1" hidden="1">'11月8日 (2)'!$A$2:$T$447</definedName>
  </definedNames>
  <calcPr fullCalcOnLoad="1" fullPrecision="0"/>
</workbook>
</file>

<file path=xl/sharedStrings.xml><?xml version="1.0" encoding="utf-8"?>
<sst xmlns="http://schemas.openxmlformats.org/spreadsheetml/2006/main" count="4939" uniqueCount="1516">
  <si>
    <t>黔西南州2020年公开招录公务员(人民警察）和选调生笔试面试总成绩（11月8日）</t>
  </si>
  <si>
    <t>考场号</t>
  </si>
  <si>
    <t>姓名</t>
  </si>
  <si>
    <t>身份证号</t>
  </si>
  <si>
    <t>准考证号</t>
  </si>
  <si>
    <t>行测成绩</t>
  </si>
  <si>
    <t>申论成绩</t>
  </si>
  <si>
    <t>笔试成绩</t>
  </si>
  <si>
    <t>百分制笔试成绩</t>
  </si>
  <si>
    <t>加分</t>
  </si>
  <si>
    <t>笔试成绩
+加分</t>
  </si>
  <si>
    <t>面试成绩</t>
  </si>
  <si>
    <t>总成绩</t>
  </si>
  <si>
    <t>报考部门</t>
  </si>
  <si>
    <t>报考职位</t>
  </si>
  <si>
    <t>备注</t>
  </si>
  <si>
    <t>第一考场</t>
  </si>
  <si>
    <t>黄瑶</t>
  </si>
  <si>
    <t>522322199505262428</t>
  </si>
  <si>
    <t>10223021204</t>
  </si>
  <si>
    <r>
      <t>090001</t>
    </r>
    <r>
      <rPr>
        <sz val="10"/>
        <rFont val="宋体"/>
        <family val="0"/>
      </rPr>
      <t>黔西南州中级人民法院</t>
    </r>
  </si>
  <si>
    <r>
      <t>01</t>
    </r>
    <r>
      <rPr>
        <sz val="10"/>
        <rFont val="宋体"/>
        <family val="0"/>
      </rPr>
      <t>法官助理</t>
    </r>
  </si>
  <si>
    <t>夏仕玲</t>
  </si>
  <si>
    <t>522328199205210026</t>
  </si>
  <si>
    <t>10223015102</t>
  </si>
  <si>
    <t>周颖</t>
  </si>
  <si>
    <t>522321199107230045</t>
  </si>
  <si>
    <t>10223045814</t>
  </si>
  <si>
    <t>朱怀庆</t>
  </si>
  <si>
    <t>522324198909170413</t>
  </si>
  <si>
    <t>10223051020</t>
  </si>
  <si>
    <r>
      <t>02</t>
    </r>
    <r>
      <rPr>
        <sz val="10"/>
        <rFont val="宋体"/>
        <family val="0"/>
      </rPr>
      <t>法官助理</t>
    </r>
  </si>
  <si>
    <t>邓丽红</t>
  </si>
  <si>
    <t>522323199206100521</t>
  </si>
  <si>
    <t>10223011824</t>
  </si>
  <si>
    <t>魏磊</t>
  </si>
  <si>
    <t>52232219930621057X</t>
  </si>
  <si>
    <t>10223071924</t>
  </si>
  <si>
    <t>廖金强</t>
  </si>
  <si>
    <t>522323199403142317</t>
  </si>
  <si>
    <t>10223010316</t>
  </si>
  <si>
    <r>
      <t>03</t>
    </r>
    <r>
      <rPr>
        <sz val="10"/>
        <rFont val="宋体"/>
        <family val="0"/>
      </rPr>
      <t>法官助理</t>
    </r>
  </si>
  <si>
    <t>罗兴华</t>
  </si>
  <si>
    <t>522323199709170011</t>
  </si>
  <si>
    <t>10223015624</t>
  </si>
  <si>
    <t>杨忠锦</t>
  </si>
  <si>
    <t>522323199503168119</t>
  </si>
  <si>
    <t>10223052218</t>
  </si>
  <si>
    <t>朱大旭</t>
  </si>
  <si>
    <t>522401199211027418</t>
  </si>
  <si>
    <t>10223024115</t>
  </si>
  <si>
    <r>
      <t>04</t>
    </r>
    <r>
      <rPr>
        <sz val="10"/>
        <rFont val="宋体"/>
        <family val="0"/>
      </rPr>
      <t>司法行政人员</t>
    </r>
  </si>
  <si>
    <t>李朝君</t>
  </si>
  <si>
    <t>522324199503251226</t>
  </si>
  <si>
    <t>10223022720</t>
  </si>
  <si>
    <t>廖梦婷</t>
  </si>
  <si>
    <t>522322199403201325</t>
  </si>
  <si>
    <t>10223071009</t>
  </si>
  <si>
    <t>吴方雁</t>
  </si>
  <si>
    <t>522321199610117947</t>
  </si>
  <si>
    <t>10223024514</t>
  </si>
  <si>
    <r>
      <t>05</t>
    </r>
    <r>
      <rPr>
        <sz val="10"/>
        <rFont val="宋体"/>
        <family val="0"/>
      </rPr>
      <t>司法行政人员</t>
    </r>
  </si>
  <si>
    <t>左兴念</t>
  </si>
  <si>
    <t>52232219970917522X</t>
  </si>
  <si>
    <t>10223044803</t>
  </si>
  <si>
    <t>黄子菊</t>
  </si>
  <si>
    <t>522321199606195221</t>
  </si>
  <si>
    <t>10223044509</t>
  </si>
  <si>
    <t>李广玉</t>
  </si>
  <si>
    <t>412822199109072659</t>
  </si>
  <si>
    <t>20223183909</t>
  </si>
  <si>
    <r>
      <t>90001</t>
    </r>
    <r>
      <rPr>
        <sz val="10"/>
        <rFont val="宋体"/>
        <family val="0"/>
      </rPr>
      <t>黔西南州强制隔离戒毒所</t>
    </r>
  </si>
  <si>
    <r>
      <t>01</t>
    </r>
    <r>
      <rPr>
        <sz val="10"/>
        <rFont val="宋体"/>
        <family val="0"/>
      </rPr>
      <t>戒毒大队民警</t>
    </r>
  </si>
  <si>
    <t>范明雪</t>
  </si>
  <si>
    <t>530325199412021333</t>
  </si>
  <si>
    <t>20223154018</t>
  </si>
  <si>
    <t>牟乾</t>
  </si>
  <si>
    <t>522227199401211219</t>
  </si>
  <si>
    <t>20223174311</t>
  </si>
  <si>
    <t>赵玉佐</t>
  </si>
  <si>
    <t>520202199103125516</t>
  </si>
  <si>
    <t>20223154205</t>
  </si>
  <si>
    <r>
      <t>02</t>
    </r>
    <r>
      <rPr>
        <sz val="10"/>
        <rFont val="宋体"/>
        <family val="0"/>
      </rPr>
      <t>戒毒大队民警</t>
    </r>
  </si>
  <si>
    <t>曹发军</t>
  </si>
  <si>
    <t>522428198910010733</t>
  </si>
  <si>
    <t>20223142018</t>
  </si>
  <si>
    <t>鲍荣金</t>
  </si>
  <si>
    <t>522501199612205508</t>
  </si>
  <si>
    <t>20223181513</t>
  </si>
  <si>
    <r>
      <t>90002</t>
    </r>
    <r>
      <rPr>
        <sz val="10"/>
        <rFont val="宋体"/>
        <family val="0"/>
      </rPr>
      <t>黔西南州公安局</t>
    </r>
  </si>
  <si>
    <r>
      <t>01</t>
    </r>
    <r>
      <rPr>
        <sz val="10"/>
        <rFont val="宋体"/>
        <family val="0"/>
      </rPr>
      <t>生态环境安全保护支队民警</t>
    </r>
  </si>
  <si>
    <t>杨蒙</t>
  </si>
  <si>
    <t>522326199408030022</t>
  </si>
  <si>
    <t>20223141301</t>
  </si>
  <si>
    <t>高海望</t>
  </si>
  <si>
    <t>522328199608160457</t>
  </si>
  <si>
    <t>20223170407</t>
  </si>
  <si>
    <t>第二考场</t>
  </si>
  <si>
    <t>李政志</t>
  </si>
  <si>
    <t>522328199704180052</t>
  </si>
  <si>
    <t>20223172902</t>
  </si>
  <si>
    <r>
      <t>02</t>
    </r>
    <r>
      <rPr>
        <sz val="10"/>
        <rFont val="宋体"/>
        <family val="0"/>
      </rPr>
      <t>网络安全管理民警</t>
    </r>
  </si>
  <si>
    <t>高艺菲</t>
  </si>
  <si>
    <t>532324199709231521</t>
  </si>
  <si>
    <t>20223143024</t>
  </si>
  <si>
    <t>曹新宇</t>
  </si>
  <si>
    <t>522322199703230056</t>
  </si>
  <si>
    <t>20223151911</t>
  </si>
  <si>
    <t>张婷</t>
  </si>
  <si>
    <t>522501199006155547</t>
  </si>
  <si>
    <t>20223180110</t>
  </si>
  <si>
    <r>
      <t>03</t>
    </r>
    <r>
      <rPr>
        <sz val="10"/>
        <rFont val="宋体"/>
        <family val="0"/>
      </rPr>
      <t>网络安全管理民警</t>
    </r>
  </si>
  <si>
    <t>寸继垚</t>
  </si>
  <si>
    <t>522328199207284918</t>
  </si>
  <si>
    <t>20223173707</t>
  </si>
  <si>
    <t>王欣</t>
  </si>
  <si>
    <t>522123199205010080</t>
  </si>
  <si>
    <t>20223161708</t>
  </si>
  <si>
    <t>杨梅虓瀚</t>
  </si>
  <si>
    <t>522328199808310018</t>
  </si>
  <si>
    <t>20223172505</t>
  </si>
  <si>
    <r>
      <t>04</t>
    </r>
    <r>
      <rPr>
        <sz val="10"/>
        <rFont val="宋体"/>
        <family val="0"/>
      </rPr>
      <t>信息通信民警</t>
    </r>
  </si>
  <si>
    <t>曹祥</t>
  </si>
  <si>
    <t>522322199603241217</t>
  </si>
  <si>
    <t>20223182019</t>
  </si>
  <si>
    <t>刘翔</t>
  </si>
  <si>
    <t>522324199809150436</t>
  </si>
  <si>
    <t>20223172811</t>
  </si>
  <si>
    <t>霍达</t>
  </si>
  <si>
    <t>210624199008220010</t>
  </si>
  <si>
    <t>20223184011</t>
  </si>
  <si>
    <r>
      <t>05</t>
    </r>
    <r>
      <rPr>
        <sz val="10"/>
        <rFont val="宋体"/>
        <family val="0"/>
      </rPr>
      <t>排爆民警</t>
    </r>
  </si>
  <si>
    <t>朱俊洪</t>
  </si>
  <si>
    <t>522127199309027536</t>
  </si>
  <si>
    <t>20223153708</t>
  </si>
  <si>
    <t>陈明宇</t>
  </si>
  <si>
    <t>522324199503223671</t>
  </si>
  <si>
    <t>20223162616</t>
  </si>
  <si>
    <r>
      <t>90003</t>
    </r>
    <r>
      <rPr>
        <sz val="10"/>
        <rFont val="宋体"/>
        <family val="0"/>
      </rPr>
      <t>黔西南州公安交通管理局</t>
    </r>
  </si>
  <si>
    <r>
      <t>01</t>
    </r>
    <r>
      <rPr>
        <sz val="10"/>
        <rFont val="宋体"/>
        <family val="0"/>
      </rPr>
      <t>办公室民警</t>
    </r>
  </si>
  <si>
    <t>杨茗</t>
  </si>
  <si>
    <t>522322198910172827</t>
  </si>
  <si>
    <t>20223161221</t>
  </si>
  <si>
    <t>韦国清</t>
  </si>
  <si>
    <t>522325199212210113</t>
  </si>
  <si>
    <t>20223161914</t>
  </si>
  <si>
    <t>苏莎莎</t>
  </si>
  <si>
    <t>522321199302205240</t>
  </si>
  <si>
    <t>20223173821</t>
  </si>
  <si>
    <t>杨显胜</t>
  </si>
  <si>
    <t>522321199111107736</t>
  </si>
  <si>
    <t>20223142804</t>
  </si>
  <si>
    <t>龙玄风</t>
  </si>
  <si>
    <t>522324199312055636</t>
  </si>
  <si>
    <t>20223181421</t>
  </si>
  <si>
    <t>杨峦琪</t>
  </si>
  <si>
    <t>522629199110074626</t>
  </si>
  <si>
    <t>20223163027</t>
  </si>
  <si>
    <r>
      <t>02</t>
    </r>
    <r>
      <rPr>
        <sz val="10"/>
        <rFont val="宋体"/>
        <family val="0"/>
      </rPr>
      <t>人事教育科民警</t>
    </r>
  </si>
  <si>
    <t>韦天洋</t>
  </si>
  <si>
    <t>52232619940927001X</t>
  </si>
  <si>
    <t>20223170730</t>
  </si>
  <si>
    <t>刘万科</t>
  </si>
  <si>
    <t>530325199211201370</t>
  </si>
  <si>
    <t>20223154623</t>
  </si>
  <si>
    <t>杨睿</t>
  </si>
  <si>
    <t>522324199406042043</t>
  </si>
  <si>
    <t>20223171913</t>
  </si>
  <si>
    <t>杨显菊</t>
  </si>
  <si>
    <t>522328199311252086</t>
  </si>
  <si>
    <t>20223182721</t>
  </si>
  <si>
    <t>张成</t>
  </si>
  <si>
    <t>522324199604054870</t>
  </si>
  <si>
    <t>20223140121</t>
  </si>
  <si>
    <t>第三考场</t>
  </si>
  <si>
    <t>陈乾龙</t>
  </si>
  <si>
    <t>522322199706210579</t>
  </si>
  <si>
    <t>20223181926</t>
  </si>
  <si>
    <r>
      <t>03</t>
    </r>
    <r>
      <rPr>
        <sz val="10"/>
        <rFont val="宋体"/>
        <family val="0"/>
      </rPr>
      <t>法制科民警</t>
    </r>
  </si>
  <si>
    <t>王安泽</t>
  </si>
  <si>
    <t>522328198911024111</t>
  </si>
  <si>
    <t>20223162310</t>
  </si>
  <si>
    <t>马浩</t>
  </si>
  <si>
    <t>522328199307250416</t>
  </si>
  <si>
    <t>20223180130</t>
  </si>
  <si>
    <t>徐未</t>
  </si>
  <si>
    <t>522322199001080049</t>
  </si>
  <si>
    <t>20223160711</t>
  </si>
  <si>
    <t>刘云山</t>
  </si>
  <si>
    <t>522321199306144318</t>
  </si>
  <si>
    <t>20223150311</t>
  </si>
  <si>
    <t>韦春晓</t>
  </si>
  <si>
    <t>522328199008140049</t>
  </si>
  <si>
    <t>20223161407</t>
  </si>
  <si>
    <t>佟昊彧</t>
  </si>
  <si>
    <t>530324199404171319</t>
  </si>
  <si>
    <t>20223171627</t>
  </si>
  <si>
    <r>
      <t>90101</t>
    </r>
    <r>
      <rPr>
        <sz val="10"/>
        <rFont val="宋体"/>
        <family val="0"/>
      </rPr>
      <t>兴义市公安局</t>
    </r>
  </si>
  <si>
    <r>
      <t>01</t>
    </r>
    <r>
      <rPr>
        <sz val="10"/>
        <rFont val="宋体"/>
        <family val="0"/>
      </rPr>
      <t>三江口派出所民警</t>
    </r>
  </si>
  <si>
    <t>王国军</t>
  </si>
  <si>
    <t>522328199108172419</t>
  </si>
  <si>
    <t>20223161518</t>
  </si>
  <si>
    <t>苏启阳</t>
  </si>
  <si>
    <t>513030199309258037</t>
  </si>
  <si>
    <t>20223154010</t>
  </si>
  <si>
    <t>王立科</t>
  </si>
  <si>
    <t>522321199501105517</t>
  </si>
  <si>
    <t>20223152803</t>
  </si>
  <si>
    <t>薛钧友</t>
  </si>
  <si>
    <t>522321199606080213</t>
  </si>
  <si>
    <t>20223153811</t>
  </si>
  <si>
    <t>陈阳</t>
  </si>
  <si>
    <t>520222199612220031</t>
  </si>
  <si>
    <t>20223160627</t>
  </si>
  <si>
    <t>马玉兵</t>
  </si>
  <si>
    <t>520202199311167913</t>
  </si>
  <si>
    <t>20223161328</t>
  </si>
  <si>
    <t>刘正宇</t>
  </si>
  <si>
    <t>522322199608111438</t>
  </si>
  <si>
    <t>20223174129</t>
  </si>
  <si>
    <t>陈维</t>
  </si>
  <si>
    <t>530325199510131536</t>
  </si>
  <si>
    <t>20223164122</t>
  </si>
  <si>
    <t>朱禹锟</t>
  </si>
  <si>
    <t>522323199701104415</t>
  </si>
  <si>
    <t>20223173929</t>
  </si>
  <si>
    <r>
      <t>02</t>
    </r>
    <r>
      <rPr>
        <sz val="10"/>
        <rFont val="宋体"/>
        <family val="0"/>
      </rPr>
      <t>鲁布格派出所民警</t>
    </r>
  </si>
  <si>
    <t>陶仙能</t>
  </si>
  <si>
    <t>530302199607140610</t>
  </si>
  <si>
    <t>20223160722</t>
  </si>
  <si>
    <t>黎照发</t>
  </si>
  <si>
    <t>522321199310127019</t>
  </si>
  <si>
    <t>20223180425</t>
  </si>
  <si>
    <t>文正言</t>
  </si>
  <si>
    <t>522127199404180037</t>
  </si>
  <si>
    <t>20223141929</t>
  </si>
  <si>
    <t>朱金元</t>
  </si>
  <si>
    <t>522321199407061255</t>
  </si>
  <si>
    <t>20223172220</t>
  </si>
  <si>
    <t>夏涛</t>
  </si>
  <si>
    <t>530324199002102513</t>
  </si>
  <si>
    <t>20223162830</t>
  </si>
  <si>
    <t>田雨</t>
  </si>
  <si>
    <t>522323199002270035</t>
  </si>
  <si>
    <t>20223164324</t>
  </si>
  <si>
    <r>
      <t>09</t>
    </r>
    <r>
      <rPr>
        <sz val="10"/>
        <rFont val="宋体"/>
        <family val="0"/>
      </rPr>
      <t>马岭派出所民警</t>
    </r>
  </si>
  <si>
    <t>张鼎鹏</t>
  </si>
  <si>
    <t>522324199406070810</t>
  </si>
  <si>
    <t>20223141206</t>
  </si>
  <si>
    <t>曾显海</t>
  </si>
  <si>
    <t>522322199510220599</t>
  </si>
  <si>
    <t>20223171125</t>
  </si>
  <si>
    <t>第四考场</t>
  </si>
  <si>
    <t>田登龙</t>
  </si>
  <si>
    <t>522321198908035034</t>
  </si>
  <si>
    <t>20223150116</t>
  </si>
  <si>
    <r>
      <t>03</t>
    </r>
    <r>
      <rPr>
        <sz val="10"/>
        <rFont val="宋体"/>
        <family val="0"/>
      </rPr>
      <t>七舍派出所民警</t>
    </r>
  </si>
  <si>
    <t>覃明龙</t>
  </si>
  <si>
    <t>522321199702037338</t>
  </si>
  <si>
    <t>20223160417</t>
  </si>
  <si>
    <t>吕廷贤</t>
  </si>
  <si>
    <t>520202199604110814</t>
  </si>
  <si>
    <t>20223151715</t>
  </si>
  <si>
    <t>李欣欣</t>
  </si>
  <si>
    <t>522322199405301514</t>
  </si>
  <si>
    <t>20223162006</t>
  </si>
  <si>
    <t>王贵彪</t>
  </si>
  <si>
    <t>522321199603041913</t>
  </si>
  <si>
    <t>20223161920</t>
  </si>
  <si>
    <t>谢立</t>
  </si>
  <si>
    <t>522528199611285251</t>
  </si>
  <si>
    <t>20223140828</t>
  </si>
  <si>
    <t>蒋传贵</t>
  </si>
  <si>
    <t>522321199207183119</t>
  </si>
  <si>
    <t>20223141501</t>
  </si>
  <si>
    <r>
      <t>04</t>
    </r>
    <r>
      <rPr>
        <sz val="10"/>
        <rFont val="宋体"/>
        <family val="0"/>
      </rPr>
      <t>仓更派出所民警</t>
    </r>
  </si>
  <si>
    <t>王浩</t>
  </si>
  <si>
    <t>522321199704031212</t>
  </si>
  <si>
    <t>20223141327</t>
  </si>
  <si>
    <t>胡睿</t>
  </si>
  <si>
    <t>52242519980225631X</t>
  </si>
  <si>
    <t>20223183630</t>
  </si>
  <si>
    <t>张承兴</t>
  </si>
  <si>
    <t>410622199306243012</t>
  </si>
  <si>
    <t>20223154829</t>
  </si>
  <si>
    <t>肖纯亮</t>
  </si>
  <si>
    <t>522425199602160911</t>
  </si>
  <si>
    <t>20223150916</t>
  </si>
  <si>
    <t>王俊</t>
  </si>
  <si>
    <t>522321199101101912</t>
  </si>
  <si>
    <t>20223163607</t>
  </si>
  <si>
    <t>罗锋</t>
  </si>
  <si>
    <t>522324199211265618</t>
  </si>
  <si>
    <t>20223142501</t>
  </si>
  <si>
    <r>
      <t>05</t>
    </r>
    <r>
      <rPr>
        <sz val="10"/>
        <rFont val="宋体"/>
        <family val="0"/>
      </rPr>
      <t>泥凼派出所民警</t>
    </r>
  </si>
  <si>
    <t>舒泽</t>
  </si>
  <si>
    <t>520181199411050018</t>
  </si>
  <si>
    <t>20223174016</t>
  </si>
  <si>
    <t>孔维玮</t>
  </si>
  <si>
    <t>522321199705140832</t>
  </si>
  <si>
    <t>20223172029</t>
  </si>
  <si>
    <t>罗群</t>
  </si>
  <si>
    <t>522322199311224618</t>
  </si>
  <si>
    <t>20223161106</t>
  </si>
  <si>
    <t>张航</t>
  </si>
  <si>
    <t>52232519950722001X</t>
  </si>
  <si>
    <t>20223143116</t>
  </si>
  <si>
    <t>朱映宁</t>
  </si>
  <si>
    <t>522321199609214352</t>
  </si>
  <si>
    <t>20223160606</t>
  </si>
  <si>
    <t>王一旭</t>
  </si>
  <si>
    <t>522327199803140017</t>
  </si>
  <si>
    <t>20223162005</t>
  </si>
  <si>
    <r>
      <t>06</t>
    </r>
    <r>
      <rPr>
        <sz val="10"/>
        <rFont val="宋体"/>
        <family val="0"/>
      </rPr>
      <t>白碗窑派出所民警</t>
    </r>
  </si>
  <si>
    <t>夏明渤</t>
  </si>
  <si>
    <t>522321199503300818</t>
  </si>
  <si>
    <t>20223151619</t>
  </si>
  <si>
    <t>罗旭来</t>
  </si>
  <si>
    <t>522321199807071217</t>
  </si>
  <si>
    <t>20223164214</t>
  </si>
  <si>
    <t>徐坤</t>
  </si>
  <si>
    <t>522323199409075418</t>
  </si>
  <si>
    <t>20223142328</t>
  </si>
  <si>
    <t>张峻</t>
  </si>
  <si>
    <t>522323199205275418</t>
  </si>
  <si>
    <t>20223173713</t>
  </si>
  <si>
    <t>石茗仁</t>
  </si>
  <si>
    <t>522321199704020011</t>
  </si>
  <si>
    <t>20223173914</t>
  </si>
  <si>
    <t>第五考场</t>
  </si>
  <si>
    <t>邹坪珈</t>
  </si>
  <si>
    <t>522328199808052020</t>
  </si>
  <si>
    <t>20223170121</t>
  </si>
  <si>
    <r>
      <t>07</t>
    </r>
    <r>
      <rPr>
        <sz val="10"/>
        <rFont val="宋体"/>
        <family val="0"/>
      </rPr>
      <t>敬南派出所民警</t>
    </r>
  </si>
  <si>
    <t>郭钦竺</t>
  </si>
  <si>
    <t>522321199710117629</t>
  </si>
  <si>
    <t>20223163802</t>
  </si>
  <si>
    <t>刘春涛</t>
  </si>
  <si>
    <t>522322199010111628</t>
  </si>
  <si>
    <t>20223183124</t>
  </si>
  <si>
    <t>李紫菱</t>
  </si>
  <si>
    <t>520202199507060026</t>
  </si>
  <si>
    <t>20223152603</t>
  </si>
  <si>
    <t>廖文锦</t>
  </si>
  <si>
    <t>530128199608261222</t>
  </si>
  <si>
    <t>20223151819</t>
  </si>
  <si>
    <t>李佳佳</t>
  </si>
  <si>
    <t>522321199706091227</t>
  </si>
  <si>
    <t>20223141820</t>
  </si>
  <si>
    <t>安桂云</t>
  </si>
  <si>
    <t>520527199107119811</t>
  </si>
  <si>
    <t>20223173230</t>
  </si>
  <si>
    <r>
      <t>08</t>
    </r>
    <r>
      <rPr>
        <sz val="10"/>
        <rFont val="宋体"/>
        <family val="0"/>
      </rPr>
      <t>乌沙派出所民警</t>
    </r>
  </si>
  <si>
    <t>李鹏</t>
  </si>
  <si>
    <t>520202199101108050</t>
  </si>
  <si>
    <t>20223154308</t>
  </si>
  <si>
    <t>黎漓</t>
  </si>
  <si>
    <t>522321199108260211</t>
  </si>
  <si>
    <t>20223183522</t>
  </si>
  <si>
    <t>阮代坤</t>
  </si>
  <si>
    <t>522321199608140275</t>
  </si>
  <si>
    <t>20223173225</t>
  </si>
  <si>
    <t>缺考</t>
  </si>
  <si>
    <t>王锴</t>
  </si>
  <si>
    <t>522425199704117455</t>
  </si>
  <si>
    <t>20223141521</t>
  </si>
  <si>
    <t>胡奎</t>
  </si>
  <si>
    <t>522321199103121212</t>
  </si>
  <si>
    <t>20223163503</t>
  </si>
  <si>
    <t>丁宪国</t>
  </si>
  <si>
    <t>522321199507275517</t>
  </si>
  <si>
    <t>20223162120</t>
  </si>
  <si>
    <r>
      <t>10</t>
    </r>
    <r>
      <rPr>
        <sz val="10"/>
        <rFont val="宋体"/>
        <family val="0"/>
      </rPr>
      <t>马岭派出所法医</t>
    </r>
  </si>
  <si>
    <t>李成</t>
  </si>
  <si>
    <t>522321199108155518</t>
  </si>
  <si>
    <t>20223141030</t>
  </si>
  <si>
    <t>张杨</t>
  </si>
  <si>
    <t>522123199211226515</t>
  </si>
  <si>
    <t>20223183409</t>
  </si>
  <si>
    <t>王海波</t>
  </si>
  <si>
    <t>522321199710175212</t>
  </si>
  <si>
    <t>20223161220</t>
  </si>
  <si>
    <r>
      <t>11</t>
    </r>
    <r>
      <rPr>
        <sz val="10"/>
        <rFont val="宋体"/>
        <family val="0"/>
      </rPr>
      <t>清水河派出所信息通信民警</t>
    </r>
  </si>
  <si>
    <t>杨径</t>
  </si>
  <si>
    <t>522328199409140218</t>
  </si>
  <si>
    <t>20223181403</t>
  </si>
  <si>
    <t>秦龙坤</t>
  </si>
  <si>
    <t>530325199304301792</t>
  </si>
  <si>
    <t>20223142102</t>
  </si>
  <si>
    <t>吴贵勇</t>
  </si>
  <si>
    <t>522321199803106136</t>
  </si>
  <si>
    <t>20223154323</t>
  </si>
  <si>
    <t>罗建超</t>
  </si>
  <si>
    <t>522321199710041230</t>
  </si>
  <si>
    <t>20223180920</t>
  </si>
  <si>
    <t>李昌骏</t>
  </si>
  <si>
    <t>522322199502240012</t>
  </si>
  <si>
    <t>20223162003</t>
  </si>
  <si>
    <t>路志</t>
  </si>
  <si>
    <t>520202199504117816</t>
  </si>
  <si>
    <t>20223160418</t>
  </si>
  <si>
    <t>李明村</t>
  </si>
  <si>
    <t>522321199309275516</t>
  </si>
  <si>
    <t>20223141610</t>
  </si>
  <si>
    <t>杨红文</t>
  </si>
  <si>
    <t>522324199101252816</t>
  </si>
  <si>
    <t>20223180319</t>
  </si>
  <si>
    <t>第六考场</t>
  </si>
  <si>
    <t>桂晋国</t>
  </si>
  <si>
    <t>530129199501161914</t>
  </si>
  <si>
    <t>20223183820</t>
  </si>
  <si>
    <r>
      <t>12</t>
    </r>
    <r>
      <rPr>
        <sz val="10"/>
        <rFont val="宋体"/>
        <family val="0"/>
      </rPr>
      <t>威舍派出所民警</t>
    </r>
  </si>
  <si>
    <t>李满</t>
  </si>
  <si>
    <t>530381199309161291</t>
  </si>
  <si>
    <t>20223162217</t>
  </si>
  <si>
    <t>杨阳</t>
  </si>
  <si>
    <t>522327199410220016</t>
  </si>
  <si>
    <t>20223172416</t>
  </si>
  <si>
    <t>刘南</t>
  </si>
  <si>
    <t>530325199607171913</t>
  </si>
  <si>
    <t>20223160813</t>
  </si>
  <si>
    <r>
      <t>13</t>
    </r>
    <r>
      <rPr>
        <sz val="10"/>
        <rFont val="宋体"/>
        <family val="0"/>
      </rPr>
      <t>捧乍派出所民警</t>
    </r>
  </si>
  <si>
    <t>邢晓波</t>
  </si>
  <si>
    <t>14022219901125151X</t>
  </si>
  <si>
    <t>20223142214</t>
  </si>
  <si>
    <t>祁江</t>
  </si>
  <si>
    <t>522321199210247312</t>
  </si>
  <si>
    <t>20223162315</t>
  </si>
  <si>
    <t>舒铃</t>
  </si>
  <si>
    <t>522324199208204013</t>
  </si>
  <si>
    <t>20223150110</t>
  </si>
  <si>
    <t>段腾涛</t>
  </si>
  <si>
    <t>532901199512262453</t>
  </si>
  <si>
    <t>20223163329</t>
  </si>
  <si>
    <t>尤贵</t>
  </si>
  <si>
    <t>522323199003160014</t>
  </si>
  <si>
    <t>20223162117</t>
  </si>
  <si>
    <t>章雪</t>
  </si>
  <si>
    <t>522322199601150020</t>
  </si>
  <si>
    <t>20223154310</t>
  </si>
  <si>
    <r>
      <t>90201</t>
    </r>
    <r>
      <rPr>
        <sz val="10"/>
        <rFont val="宋体"/>
        <family val="0"/>
      </rPr>
      <t>兴仁市公安局</t>
    </r>
  </si>
  <si>
    <r>
      <t>05</t>
    </r>
    <r>
      <rPr>
        <sz val="10"/>
        <rFont val="宋体"/>
        <family val="0"/>
      </rPr>
      <t>刑事侦查大队法医</t>
    </r>
  </si>
  <si>
    <t>谢燕</t>
  </si>
  <si>
    <t>522324199504051648</t>
  </si>
  <si>
    <t>20223154316</t>
  </si>
  <si>
    <t>庞秀</t>
  </si>
  <si>
    <t>522322199007032320</t>
  </si>
  <si>
    <t>20223173508</t>
  </si>
  <si>
    <t>王智星</t>
  </si>
  <si>
    <t>522529199309291630</t>
  </si>
  <si>
    <t>20223170306</t>
  </si>
  <si>
    <r>
      <t>01</t>
    </r>
    <r>
      <rPr>
        <sz val="10"/>
        <rFont val="宋体"/>
        <family val="0"/>
      </rPr>
      <t>刑事侦查大队民警</t>
    </r>
  </si>
  <si>
    <t>袁海文</t>
  </si>
  <si>
    <t>522321199010150030</t>
  </si>
  <si>
    <t>20223182911</t>
  </si>
  <si>
    <t>张选林</t>
  </si>
  <si>
    <t>522427199408111852</t>
  </si>
  <si>
    <t>20223153419</t>
  </si>
  <si>
    <t>杨美琴</t>
  </si>
  <si>
    <t>522427199208237071</t>
  </si>
  <si>
    <t>20223161103</t>
  </si>
  <si>
    <t>姚君胜</t>
  </si>
  <si>
    <t>522321199103026178</t>
  </si>
  <si>
    <t>20223140228</t>
  </si>
  <si>
    <t>彭万富</t>
  </si>
  <si>
    <t>522325199412014037</t>
  </si>
  <si>
    <t>20223180430</t>
  </si>
  <si>
    <t>王智</t>
  </si>
  <si>
    <t>522326199512070016</t>
  </si>
  <si>
    <t>20223180426</t>
  </si>
  <si>
    <r>
      <t>02</t>
    </r>
    <r>
      <rPr>
        <sz val="10"/>
        <rFont val="宋体"/>
        <family val="0"/>
      </rPr>
      <t>禁毒大队民警</t>
    </r>
  </si>
  <si>
    <t>王竹</t>
  </si>
  <si>
    <t>522322199704262375</t>
  </si>
  <si>
    <t>20223180824</t>
  </si>
  <si>
    <t>杨盛</t>
  </si>
  <si>
    <t>522322199304150614</t>
  </si>
  <si>
    <t>20223160307</t>
  </si>
  <si>
    <t>余家兴</t>
  </si>
  <si>
    <t>52232119950413003X</t>
  </si>
  <si>
    <t>20223140927</t>
  </si>
  <si>
    <t>周泽斌</t>
  </si>
  <si>
    <t>52232219921216121X</t>
  </si>
  <si>
    <t>20223161430</t>
  </si>
  <si>
    <t>杨文涛</t>
  </si>
  <si>
    <t>522323199509106218</t>
  </si>
  <si>
    <t>20223174121</t>
  </si>
  <si>
    <t>第七考场</t>
  </si>
  <si>
    <t>梁龙海</t>
  </si>
  <si>
    <t>522325199404083219</t>
  </si>
  <si>
    <t>20223160714</t>
  </si>
  <si>
    <r>
      <t>03</t>
    </r>
    <r>
      <rPr>
        <sz val="10"/>
        <rFont val="宋体"/>
        <family val="0"/>
      </rPr>
      <t>治安管理大队民警</t>
    </r>
  </si>
  <si>
    <t>黄承德</t>
  </si>
  <si>
    <t>522324199411231615</t>
  </si>
  <si>
    <t>20223141725</t>
  </si>
  <si>
    <t>李佐权</t>
  </si>
  <si>
    <t>522322199002081334</t>
  </si>
  <si>
    <t>20223183728</t>
  </si>
  <si>
    <t>王垚</t>
  </si>
  <si>
    <t>522321199802173732</t>
  </si>
  <si>
    <t>20223142121</t>
  </si>
  <si>
    <t>刘子皓</t>
  </si>
  <si>
    <t>52232219941012003X</t>
  </si>
  <si>
    <t>20223140723</t>
  </si>
  <si>
    <t>潘永松</t>
  </si>
  <si>
    <t>522322199602222233</t>
  </si>
  <si>
    <t>20223180605</t>
  </si>
  <si>
    <t>陈阔</t>
  </si>
  <si>
    <t>522321199801181618</t>
  </si>
  <si>
    <t>20223141110</t>
  </si>
  <si>
    <r>
      <t>04</t>
    </r>
    <r>
      <rPr>
        <sz val="10"/>
        <rFont val="宋体"/>
        <family val="0"/>
      </rPr>
      <t>政工室</t>
    </r>
    <r>
      <rPr>
        <sz val="10"/>
        <rFont val="Arial"/>
        <family val="2"/>
      </rPr>
      <t>(</t>
    </r>
    <r>
      <rPr>
        <sz val="10"/>
        <rFont val="宋体"/>
        <family val="0"/>
      </rPr>
      <t>教育训练股</t>
    </r>
    <r>
      <rPr>
        <sz val="10"/>
        <rFont val="Arial"/>
        <family val="2"/>
      </rPr>
      <t>)</t>
    </r>
    <r>
      <rPr>
        <sz val="10"/>
        <rFont val="宋体"/>
        <family val="0"/>
      </rPr>
      <t>民警</t>
    </r>
  </si>
  <si>
    <t>龙霄云</t>
  </si>
  <si>
    <t>520202199511114058</t>
  </si>
  <si>
    <t>20223170724</t>
  </si>
  <si>
    <t>白俊</t>
  </si>
  <si>
    <t>522322199703202055</t>
  </si>
  <si>
    <t>20223151313</t>
  </si>
  <si>
    <t>彭英福</t>
  </si>
  <si>
    <t>522328199409104911</t>
  </si>
  <si>
    <t>20223160314</t>
  </si>
  <si>
    <t>刘礼晟</t>
  </si>
  <si>
    <t>522321199304073739</t>
  </si>
  <si>
    <t>20223142101</t>
  </si>
  <si>
    <t>韦吉远</t>
  </si>
  <si>
    <t>522327199308282018</t>
  </si>
  <si>
    <t>20223181311</t>
  </si>
  <si>
    <t>韦登磊</t>
  </si>
  <si>
    <t>522328199403050211</t>
  </si>
  <si>
    <t>20223151629</t>
  </si>
  <si>
    <r>
      <t>90301</t>
    </r>
    <r>
      <rPr>
        <sz val="10"/>
        <rFont val="宋体"/>
        <family val="0"/>
      </rPr>
      <t>安龙县公安局</t>
    </r>
  </si>
  <si>
    <r>
      <t>01</t>
    </r>
    <r>
      <rPr>
        <sz val="10"/>
        <rFont val="宋体"/>
        <family val="0"/>
      </rPr>
      <t>招堤派出所民警</t>
    </r>
  </si>
  <si>
    <t>舒安森</t>
  </si>
  <si>
    <t>522328199110100019</t>
  </si>
  <si>
    <t>20223142914</t>
  </si>
  <si>
    <t>姜华</t>
  </si>
  <si>
    <t>42130219900516483X</t>
  </si>
  <si>
    <t>20223182815</t>
  </si>
  <si>
    <t>徐攀</t>
  </si>
  <si>
    <t>532225199610271516</t>
  </si>
  <si>
    <t>20223173902</t>
  </si>
  <si>
    <r>
      <t>02</t>
    </r>
    <r>
      <rPr>
        <sz val="10"/>
        <rFont val="宋体"/>
        <family val="0"/>
      </rPr>
      <t>栖凤派出所民警</t>
    </r>
  </si>
  <si>
    <t>邓德伟</t>
  </si>
  <si>
    <t>522321199708132571</t>
  </si>
  <si>
    <t>20223172119</t>
  </si>
  <si>
    <t>杨林勋</t>
  </si>
  <si>
    <t>522328199409190055</t>
  </si>
  <si>
    <t>20223154226</t>
  </si>
  <si>
    <t>潘仕伦</t>
  </si>
  <si>
    <t>522328199804082417</t>
  </si>
  <si>
    <t>20223141520</t>
  </si>
  <si>
    <t>石远铭</t>
  </si>
  <si>
    <t>522328199812184915</t>
  </si>
  <si>
    <t>20223173527</t>
  </si>
  <si>
    <t>李勇</t>
  </si>
  <si>
    <t>522321199202057914</t>
  </si>
  <si>
    <t>20223142009</t>
  </si>
  <si>
    <t>莫开雄</t>
  </si>
  <si>
    <t>522328199611230014</t>
  </si>
  <si>
    <t>20223142113</t>
  </si>
  <si>
    <r>
      <t>03</t>
    </r>
    <r>
      <rPr>
        <sz val="10"/>
        <rFont val="宋体"/>
        <family val="0"/>
      </rPr>
      <t>笃山派出所民警</t>
    </r>
  </si>
  <si>
    <t>魏知明</t>
  </si>
  <si>
    <t>52232819951002123X</t>
  </si>
  <si>
    <t>20223162702</t>
  </si>
  <si>
    <t>王子臣</t>
  </si>
  <si>
    <t>522321199411120211</t>
  </si>
  <si>
    <t>20223180217</t>
  </si>
  <si>
    <t>第八考场</t>
  </si>
  <si>
    <t>徐川川</t>
  </si>
  <si>
    <t>522328199306182415</t>
  </si>
  <si>
    <t>20223153105</t>
  </si>
  <si>
    <r>
      <t>04</t>
    </r>
    <r>
      <rPr>
        <sz val="10"/>
        <rFont val="宋体"/>
        <family val="0"/>
      </rPr>
      <t>海子派出所民警</t>
    </r>
  </si>
  <si>
    <t>赵福键</t>
  </si>
  <si>
    <t>52232819910710123X</t>
  </si>
  <si>
    <t>20223163227</t>
  </si>
  <si>
    <t>孙玉垚</t>
  </si>
  <si>
    <t>522328199310170417</t>
  </si>
  <si>
    <t>20223181805</t>
  </si>
  <si>
    <t>赵文煌</t>
  </si>
  <si>
    <t>522322199606082311</t>
  </si>
  <si>
    <t>20223173128</t>
  </si>
  <si>
    <r>
      <t>90401</t>
    </r>
    <r>
      <rPr>
        <sz val="10"/>
        <rFont val="宋体"/>
        <family val="0"/>
      </rPr>
      <t>贞丰县人民法院</t>
    </r>
  </si>
  <si>
    <r>
      <t>01</t>
    </r>
    <r>
      <rPr>
        <sz val="10"/>
        <rFont val="宋体"/>
        <family val="0"/>
      </rPr>
      <t>司法警察</t>
    </r>
  </si>
  <si>
    <t>陈泓旭</t>
  </si>
  <si>
    <t>522323199305187132</t>
  </si>
  <si>
    <t>20223153925</t>
  </si>
  <si>
    <t>龙志贤</t>
  </si>
  <si>
    <t>522324199606255211</t>
  </si>
  <si>
    <t>20223181908</t>
  </si>
  <si>
    <t>袁臣</t>
  </si>
  <si>
    <t>522325199812101252</t>
  </si>
  <si>
    <t>20223181530</t>
  </si>
  <si>
    <t>陈星</t>
  </si>
  <si>
    <t>522528199107094835</t>
  </si>
  <si>
    <t>20223183206</t>
  </si>
  <si>
    <t>冯潋</t>
  </si>
  <si>
    <t>522325199306150019</t>
  </si>
  <si>
    <t>20223140225</t>
  </si>
  <si>
    <t>余佳丽</t>
  </si>
  <si>
    <t>522325199710143240</t>
  </si>
  <si>
    <t>20223151108</t>
  </si>
  <si>
    <r>
      <t>90402</t>
    </r>
    <r>
      <rPr>
        <sz val="10"/>
        <rFont val="宋体"/>
        <family val="0"/>
      </rPr>
      <t>贞丰县公安局</t>
    </r>
  </si>
  <si>
    <r>
      <t>01</t>
    </r>
    <r>
      <rPr>
        <sz val="10"/>
        <rFont val="宋体"/>
        <family val="0"/>
      </rPr>
      <t>珉谷派出所民警</t>
    </r>
  </si>
  <si>
    <t>胡光英</t>
  </si>
  <si>
    <t>522325199510170068</t>
  </si>
  <si>
    <t>20223181027</t>
  </si>
  <si>
    <t>刘佑芳</t>
  </si>
  <si>
    <t>52232519900302404X</t>
  </si>
  <si>
    <t>20223140713</t>
  </si>
  <si>
    <t>瞿健</t>
  </si>
  <si>
    <t>522425199701101511</t>
  </si>
  <si>
    <t>20223173423</t>
  </si>
  <si>
    <r>
      <t>03</t>
    </r>
    <r>
      <rPr>
        <sz val="10"/>
        <rFont val="宋体"/>
        <family val="0"/>
      </rPr>
      <t>北盘江派出所民警</t>
    </r>
  </si>
  <si>
    <t>钱德超</t>
  </si>
  <si>
    <t>52232519910805005X</t>
  </si>
  <si>
    <t>20223164126</t>
  </si>
  <si>
    <t>王昊</t>
  </si>
  <si>
    <t>522325199607181230</t>
  </si>
  <si>
    <t>20223151626</t>
  </si>
  <si>
    <t>段德赫</t>
  </si>
  <si>
    <t>522328199201213713</t>
  </si>
  <si>
    <t>20223183227</t>
  </si>
  <si>
    <r>
      <t>02</t>
    </r>
    <r>
      <rPr>
        <sz val="10"/>
        <rFont val="宋体"/>
        <family val="0"/>
      </rPr>
      <t>珉谷派出所民警</t>
    </r>
  </si>
  <si>
    <t>张钦宇</t>
  </si>
  <si>
    <t>522321199510150213</t>
  </si>
  <si>
    <t>20223171612</t>
  </si>
  <si>
    <t>赵雪峰</t>
  </si>
  <si>
    <t>522325199712060457</t>
  </si>
  <si>
    <t>20223152207</t>
  </si>
  <si>
    <t>段中正</t>
  </si>
  <si>
    <t>522527199309042519</t>
  </si>
  <si>
    <t>20223171711</t>
  </si>
  <si>
    <r>
      <t>90601</t>
    </r>
    <r>
      <rPr>
        <sz val="10"/>
        <rFont val="宋体"/>
        <family val="0"/>
      </rPr>
      <t>晴隆县公安局</t>
    </r>
  </si>
  <si>
    <r>
      <t>10</t>
    </r>
    <r>
      <rPr>
        <sz val="10"/>
        <rFont val="宋体"/>
        <family val="0"/>
      </rPr>
      <t>交通警察大队民警</t>
    </r>
  </si>
  <si>
    <t>张元胜</t>
  </si>
  <si>
    <t>522528199611260011</t>
  </si>
  <si>
    <t>20223141530</t>
  </si>
  <si>
    <t>刘欢</t>
  </si>
  <si>
    <t>522422199401121618</t>
  </si>
  <si>
    <t>20223181730</t>
  </si>
  <si>
    <t>第九考场</t>
  </si>
  <si>
    <t>韦广维</t>
  </si>
  <si>
    <t>522726199308150635</t>
  </si>
  <si>
    <t>20223163013</t>
  </si>
  <si>
    <r>
      <t>04</t>
    </r>
    <r>
      <rPr>
        <sz val="10"/>
        <rFont val="宋体"/>
        <family val="0"/>
      </rPr>
      <t>白层派出所民警</t>
    </r>
  </si>
  <si>
    <t>简华平</t>
  </si>
  <si>
    <t>522325199605212814</t>
  </si>
  <si>
    <t>20223154515</t>
  </si>
  <si>
    <t>龚勇</t>
  </si>
  <si>
    <t>52232519900117321X</t>
  </si>
  <si>
    <t>20223172806</t>
  </si>
  <si>
    <t>窦世云</t>
  </si>
  <si>
    <t>522325199612184030</t>
  </si>
  <si>
    <t>20223172523</t>
  </si>
  <si>
    <r>
      <t>05</t>
    </r>
    <r>
      <rPr>
        <sz val="10"/>
        <rFont val="宋体"/>
        <family val="0"/>
      </rPr>
      <t>长田派出所民警</t>
    </r>
  </si>
  <si>
    <t>赵建兴</t>
  </si>
  <si>
    <t>522325199605253210</t>
  </si>
  <si>
    <t>20223180717</t>
  </si>
  <si>
    <t>邓云</t>
  </si>
  <si>
    <t>532225199406291712</t>
  </si>
  <si>
    <t>20223140426</t>
  </si>
  <si>
    <t>罗介叠</t>
  </si>
  <si>
    <t>522325199605180410</t>
  </si>
  <si>
    <t>20223184323</t>
  </si>
  <si>
    <r>
      <t>06</t>
    </r>
    <r>
      <rPr>
        <sz val="10"/>
        <rFont val="宋体"/>
        <family val="0"/>
      </rPr>
      <t>平街派出所民警</t>
    </r>
  </si>
  <si>
    <t>黄晓伟</t>
  </si>
  <si>
    <t>522528199102151212</t>
  </si>
  <si>
    <t>20223163805</t>
  </si>
  <si>
    <t>杨毓峰</t>
  </si>
  <si>
    <t>522325199504090010</t>
  </si>
  <si>
    <t>20223180924</t>
  </si>
  <si>
    <t>张睿</t>
  </si>
  <si>
    <t>522321199608020433</t>
  </si>
  <si>
    <t>20223172311</t>
  </si>
  <si>
    <r>
      <t>07</t>
    </r>
    <r>
      <rPr>
        <sz val="10"/>
        <rFont val="宋体"/>
        <family val="0"/>
      </rPr>
      <t>鲁贡派出所民警</t>
    </r>
  </si>
  <si>
    <t>王辉</t>
  </si>
  <si>
    <t>522328199705166113</t>
  </si>
  <si>
    <t>20223150510</t>
  </si>
  <si>
    <t>唐龙</t>
  </si>
  <si>
    <t>522321199709058019</t>
  </si>
  <si>
    <t>20223140322</t>
  </si>
  <si>
    <t>杨洋</t>
  </si>
  <si>
    <t>522325199703230012</t>
  </si>
  <si>
    <t>20223171224</t>
  </si>
  <si>
    <r>
      <t>08</t>
    </r>
    <r>
      <rPr>
        <sz val="10"/>
        <rFont val="宋体"/>
        <family val="0"/>
      </rPr>
      <t>沙坪派出所民警</t>
    </r>
  </si>
  <si>
    <t>韦继勇</t>
  </si>
  <si>
    <t>522326199302151459</t>
  </si>
  <si>
    <t>20223152618</t>
  </si>
  <si>
    <t>肖律</t>
  </si>
  <si>
    <t>522322199303275618</t>
  </si>
  <si>
    <t>20223141911</t>
  </si>
  <si>
    <t>张震</t>
  </si>
  <si>
    <t>522322199505040577</t>
  </si>
  <si>
    <t>20223183930</t>
  </si>
  <si>
    <r>
      <t>09</t>
    </r>
    <r>
      <rPr>
        <sz val="10"/>
        <rFont val="宋体"/>
        <family val="0"/>
      </rPr>
      <t>交通警察大队民警</t>
    </r>
  </si>
  <si>
    <t>杨维</t>
  </si>
  <si>
    <t>522326199712291438</t>
  </si>
  <si>
    <t>20223172114</t>
  </si>
  <si>
    <t>吴健</t>
  </si>
  <si>
    <t>522325199106270016</t>
  </si>
  <si>
    <t>20223142413</t>
  </si>
  <si>
    <t>杨文卿</t>
  </si>
  <si>
    <t>522325199504280439</t>
  </si>
  <si>
    <t>20223153126</t>
  </si>
  <si>
    <t>谭吉</t>
  </si>
  <si>
    <t>522323199710264410</t>
  </si>
  <si>
    <t>20223172802</t>
  </si>
  <si>
    <t>廖松松</t>
  </si>
  <si>
    <t>52232219951121131X</t>
  </si>
  <si>
    <t>20223164022</t>
  </si>
  <si>
    <t>第十考场</t>
  </si>
  <si>
    <t>陈安航</t>
  </si>
  <si>
    <t>522323199507124471</t>
  </si>
  <si>
    <t>20223152721</t>
  </si>
  <si>
    <r>
      <t>90501</t>
    </r>
    <r>
      <rPr>
        <sz val="10"/>
        <rFont val="宋体"/>
        <family val="0"/>
      </rPr>
      <t>普安县公安局</t>
    </r>
  </si>
  <si>
    <r>
      <t>01</t>
    </r>
    <r>
      <rPr>
        <sz val="10"/>
        <rFont val="宋体"/>
        <family val="0"/>
      </rPr>
      <t>刑事犯罪侦察大队民警</t>
    </r>
  </si>
  <si>
    <t>王发聪</t>
  </si>
  <si>
    <t>520202199511207019</t>
  </si>
  <si>
    <t>20223173114</t>
  </si>
  <si>
    <t>胡凌云</t>
  </si>
  <si>
    <t>522425199508259333</t>
  </si>
  <si>
    <t>20223172610</t>
  </si>
  <si>
    <t>庞科</t>
  </si>
  <si>
    <t>52232319941021231X</t>
  </si>
  <si>
    <t>20223181622</t>
  </si>
  <si>
    <r>
      <t>02</t>
    </r>
    <r>
      <rPr>
        <sz val="10"/>
        <rFont val="宋体"/>
        <family val="0"/>
      </rPr>
      <t>禁毒工作大队民警</t>
    </r>
  </si>
  <si>
    <t>孔旭</t>
  </si>
  <si>
    <t>520202199406070436</t>
  </si>
  <si>
    <t>20223152526</t>
  </si>
  <si>
    <t>黄帅</t>
  </si>
  <si>
    <t>522323199507157513</t>
  </si>
  <si>
    <t>20223161509</t>
  </si>
  <si>
    <t>郑纪</t>
  </si>
  <si>
    <t>522323199411188112</t>
  </si>
  <si>
    <t>20223153530</t>
  </si>
  <si>
    <r>
      <t>03</t>
    </r>
    <r>
      <rPr>
        <sz val="10"/>
        <rFont val="宋体"/>
        <family val="0"/>
      </rPr>
      <t>经济犯罪侦察大队民警</t>
    </r>
  </si>
  <si>
    <t>郭汉鹏</t>
  </si>
  <si>
    <t>520202199309258058</t>
  </si>
  <si>
    <t>20223162015</t>
  </si>
  <si>
    <t>黄静</t>
  </si>
  <si>
    <t>522427199210083294</t>
  </si>
  <si>
    <t>20223141126</t>
  </si>
  <si>
    <t>罗美英</t>
  </si>
  <si>
    <t>520202199208218081</t>
  </si>
  <si>
    <t>20223161309</t>
  </si>
  <si>
    <r>
      <t>04</t>
    </r>
    <r>
      <rPr>
        <sz val="10"/>
        <rFont val="宋体"/>
        <family val="0"/>
      </rPr>
      <t>办公室</t>
    </r>
    <r>
      <rPr>
        <sz val="10"/>
        <rFont val="Arial"/>
        <family val="2"/>
      </rPr>
      <t>(</t>
    </r>
    <r>
      <rPr>
        <sz val="10"/>
        <rFont val="宋体"/>
        <family val="0"/>
      </rPr>
      <t>指挥中心</t>
    </r>
    <r>
      <rPr>
        <sz val="10"/>
        <rFont val="Arial"/>
        <family val="2"/>
      </rPr>
      <t>)</t>
    </r>
    <r>
      <rPr>
        <sz val="10"/>
        <rFont val="宋体"/>
        <family val="0"/>
      </rPr>
      <t>民警</t>
    </r>
  </si>
  <si>
    <t>熊梅</t>
  </si>
  <si>
    <t>522322199710030829</t>
  </si>
  <si>
    <t>20223151818</t>
  </si>
  <si>
    <t>李兴县</t>
  </si>
  <si>
    <t>522322199401262060</t>
  </si>
  <si>
    <t>20223153706</t>
  </si>
  <si>
    <t>邹莉</t>
  </si>
  <si>
    <t>522321199701120842</t>
  </si>
  <si>
    <t>20223151028</t>
  </si>
  <si>
    <r>
      <t>05</t>
    </r>
    <r>
      <rPr>
        <sz val="10"/>
        <rFont val="宋体"/>
        <family val="0"/>
      </rPr>
      <t>政工室民警</t>
    </r>
  </si>
  <si>
    <t>陶秀</t>
  </si>
  <si>
    <t>522323199407159140</t>
  </si>
  <si>
    <t>20223183730</t>
  </si>
  <si>
    <t>董加利</t>
  </si>
  <si>
    <t>522323199406032324</t>
  </si>
  <si>
    <t>20223151327</t>
  </si>
  <si>
    <t>李祖花</t>
  </si>
  <si>
    <t>522324199506103624</t>
  </si>
  <si>
    <t>20223182514</t>
  </si>
  <si>
    <r>
      <t>01</t>
    </r>
    <r>
      <rPr>
        <sz val="10"/>
        <rFont val="宋体"/>
        <family val="0"/>
      </rPr>
      <t>法制大队民警</t>
    </r>
  </si>
  <si>
    <t>秦怡娟</t>
  </si>
  <si>
    <t>522225199205090023</t>
  </si>
  <si>
    <t>20223184009</t>
  </si>
  <si>
    <t>张应雯</t>
  </si>
  <si>
    <t>52012319940610302X</t>
  </si>
  <si>
    <t>20223161628</t>
  </si>
  <si>
    <t>杨文灿</t>
  </si>
  <si>
    <t>520202199505235910</t>
  </si>
  <si>
    <t>20223170725</t>
  </si>
  <si>
    <r>
      <t>02</t>
    </r>
    <r>
      <rPr>
        <sz val="10"/>
        <rFont val="宋体"/>
        <family val="0"/>
      </rPr>
      <t>刑事犯罪侦察大队民警</t>
    </r>
  </si>
  <si>
    <t>王莹</t>
  </si>
  <si>
    <t>522323199706142322</t>
  </si>
  <si>
    <t>20223154019</t>
  </si>
  <si>
    <t>邱朝虹</t>
  </si>
  <si>
    <t>522321199112104641</t>
  </si>
  <si>
    <t>20223140230</t>
  </si>
  <si>
    <t>第十一考场</t>
  </si>
  <si>
    <t>王世荣</t>
  </si>
  <si>
    <t>522324199609231215</t>
  </si>
  <si>
    <t>20223153512</t>
  </si>
  <si>
    <r>
      <t>03</t>
    </r>
    <r>
      <rPr>
        <sz val="10"/>
        <rFont val="宋体"/>
        <family val="0"/>
      </rPr>
      <t>政工室</t>
    </r>
    <r>
      <rPr>
        <sz val="10"/>
        <rFont val="Arial"/>
        <family val="2"/>
      </rPr>
      <t>(</t>
    </r>
    <r>
      <rPr>
        <sz val="10"/>
        <rFont val="宋体"/>
        <family val="0"/>
      </rPr>
      <t>宣传教育训练股</t>
    </r>
    <r>
      <rPr>
        <sz val="10"/>
        <rFont val="Arial"/>
        <family val="2"/>
      </rPr>
      <t>)</t>
    </r>
    <r>
      <rPr>
        <sz val="10"/>
        <rFont val="宋体"/>
        <family val="0"/>
      </rPr>
      <t>民警</t>
    </r>
  </si>
  <si>
    <t>杨波</t>
  </si>
  <si>
    <t>522324199605140877</t>
  </si>
  <si>
    <t>20223163221</t>
  </si>
  <si>
    <t>邓昆华</t>
  </si>
  <si>
    <t>522324200009305626</t>
  </si>
  <si>
    <t>20223183419</t>
  </si>
  <si>
    <t>陈露</t>
  </si>
  <si>
    <t>522324199608203220</t>
  </si>
  <si>
    <t>20223173224</t>
  </si>
  <si>
    <r>
      <t>04</t>
    </r>
    <r>
      <rPr>
        <sz val="10"/>
        <rFont val="宋体"/>
        <family val="0"/>
      </rPr>
      <t>莲城派出所民警</t>
    </r>
  </si>
  <si>
    <t>张娇</t>
  </si>
  <si>
    <t>530129199211070328</t>
  </si>
  <si>
    <t>20223164215</t>
  </si>
  <si>
    <t>刘溧</t>
  </si>
  <si>
    <t>522125199306214325</t>
  </si>
  <si>
    <t>20223150601</t>
  </si>
  <si>
    <t>谭倩</t>
  </si>
  <si>
    <t>522324199406050027</t>
  </si>
  <si>
    <t>20223182611</t>
  </si>
  <si>
    <r>
      <t>05</t>
    </r>
    <r>
      <rPr>
        <sz val="10"/>
        <rFont val="宋体"/>
        <family val="0"/>
      </rPr>
      <t>莲城派出所民警</t>
    </r>
  </si>
  <si>
    <t>熊链链</t>
  </si>
  <si>
    <t>522324199512214814</t>
  </si>
  <si>
    <t>20223152114</t>
  </si>
  <si>
    <t>陈春笑</t>
  </si>
  <si>
    <t>522324199312240874</t>
  </si>
  <si>
    <t>20223153128</t>
  </si>
  <si>
    <t>李明</t>
  </si>
  <si>
    <t>522324199410290816</t>
  </si>
  <si>
    <t>20223142702</t>
  </si>
  <si>
    <r>
      <t>06</t>
    </r>
    <r>
      <rPr>
        <sz val="10"/>
        <rFont val="宋体"/>
        <family val="0"/>
      </rPr>
      <t>沙子派出所民警</t>
    </r>
  </si>
  <si>
    <t>常锐</t>
  </si>
  <si>
    <t>522324199504051613</t>
  </si>
  <si>
    <t>20223182629</t>
  </si>
  <si>
    <t>陈帅</t>
  </si>
  <si>
    <t>522324199110222811</t>
  </si>
  <si>
    <t>20223162430</t>
  </si>
  <si>
    <t>唐笛</t>
  </si>
  <si>
    <t>522324199308310016</t>
  </si>
  <si>
    <t>20223173704</t>
  </si>
  <si>
    <r>
      <t>07</t>
    </r>
    <r>
      <rPr>
        <sz val="10"/>
        <rFont val="宋体"/>
        <family val="0"/>
      </rPr>
      <t>茶马派出所民警</t>
    </r>
  </si>
  <si>
    <t>杨坤</t>
  </si>
  <si>
    <t>522324199311216012</t>
  </si>
  <si>
    <t>20223171722</t>
  </si>
  <si>
    <t>张云松</t>
  </si>
  <si>
    <t>522324199209260033</t>
  </si>
  <si>
    <t>20223152118</t>
  </si>
  <si>
    <t>杨春风</t>
  </si>
  <si>
    <t>522324199001204817</t>
  </si>
  <si>
    <t>20223180429</t>
  </si>
  <si>
    <r>
      <t>08</t>
    </r>
    <r>
      <rPr>
        <sz val="10"/>
        <rFont val="宋体"/>
        <family val="0"/>
      </rPr>
      <t>中营派出所民警</t>
    </r>
  </si>
  <si>
    <t>龙贤峰</t>
  </si>
  <si>
    <t>52232419941016561X</t>
  </si>
  <si>
    <t>20223141710</t>
  </si>
  <si>
    <t>王松</t>
  </si>
  <si>
    <t>522323199503207536</t>
  </si>
  <si>
    <t>20223153012</t>
  </si>
  <si>
    <t>吴仕玉</t>
  </si>
  <si>
    <t>522324199308280056</t>
  </si>
  <si>
    <t>20223164529</t>
  </si>
  <si>
    <r>
      <t>09</t>
    </r>
    <r>
      <rPr>
        <sz val="10"/>
        <rFont val="宋体"/>
        <family val="0"/>
      </rPr>
      <t>紫马派出所民警</t>
    </r>
  </si>
  <si>
    <t>朱廷坤</t>
  </si>
  <si>
    <t>522324199608230034</t>
  </si>
  <si>
    <t>20223154426</t>
  </si>
  <si>
    <t>舒传</t>
  </si>
  <si>
    <t>522324199701154419</t>
  </si>
  <si>
    <t>20223154917</t>
  </si>
  <si>
    <t>第十二考场</t>
  </si>
  <si>
    <t>卢家民</t>
  </si>
  <si>
    <t>522324199510260016</t>
  </si>
  <si>
    <t>20223140603</t>
  </si>
  <si>
    <r>
      <t>11</t>
    </r>
    <r>
      <rPr>
        <sz val="10"/>
        <rFont val="宋体"/>
        <family val="0"/>
      </rPr>
      <t>交通警察大队信息通信民警</t>
    </r>
  </si>
  <si>
    <t>胡光宇</t>
  </si>
  <si>
    <t>522324199809220019</t>
  </si>
  <si>
    <t>20223140430</t>
  </si>
  <si>
    <t>施盛</t>
  </si>
  <si>
    <t>522324199312130018</t>
  </si>
  <si>
    <t>20223161802</t>
  </si>
  <si>
    <t>李川</t>
  </si>
  <si>
    <t>522323199605102313</t>
  </si>
  <si>
    <t>20223183130</t>
  </si>
  <si>
    <r>
      <t>12</t>
    </r>
    <r>
      <rPr>
        <sz val="10"/>
        <rFont val="宋体"/>
        <family val="0"/>
      </rPr>
      <t>交通警察大队民警</t>
    </r>
  </si>
  <si>
    <t>张涛</t>
  </si>
  <si>
    <t>520202199609093611</t>
  </si>
  <si>
    <t>20223154411</t>
  </si>
  <si>
    <t>周酿</t>
  </si>
  <si>
    <t>522323199001250534</t>
  </si>
  <si>
    <t>20223162108</t>
  </si>
  <si>
    <t>李古陶</t>
  </si>
  <si>
    <t>522327199303100625</t>
  </si>
  <si>
    <t>20223142006</t>
  </si>
  <si>
    <r>
      <t>90701</t>
    </r>
    <r>
      <rPr>
        <sz val="10"/>
        <rFont val="宋体"/>
        <family val="0"/>
      </rPr>
      <t>册亨县人民法院</t>
    </r>
  </si>
  <si>
    <t>王小朋</t>
  </si>
  <si>
    <t>522327199405062025</t>
  </si>
  <si>
    <t>20223141713</t>
  </si>
  <si>
    <t>王元霞</t>
  </si>
  <si>
    <t>522325199709030046</t>
  </si>
  <si>
    <t>20223142205</t>
  </si>
  <si>
    <t>陈小喜</t>
  </si>
  <si>
    <t>522528199602220034</t>
  </si>
  <si>
    <t>20223181607</t>
  </si>
  <si>
    <r>
      <t>90702</t>
    </r>
    <r>
      <rPr>
        <sz val="10"/>
        <rFont val="宋体"/>
        <family val="0"/>
      </rPr>
      <t>册亨县公安局</t>
    </r>
  </si>
  <si>
    <r>
      <t>01</t>
    </r>
    <r>
      <rPr>
        <sz val="10"/>
        <rFont val="宋体"/>
        <family val="0"/>
      </rPr>
      <t>看守所警犬技术民警</t>
    </r>
  </si>
  <si>
    <t>任春霖</t>
  </si>
  <si>
    <t>520121199708060018</t>
  </si>
  <si>
    <t>20223174024</t>
  </si>
  <si>
    <t>毛春琴</t>
  </si>
  <si>
    <t>522428199401281417</t>
  </si>
  <si>
    <t>20223170806</t>
  </si>
  <si>
    <t>李元素</t>
  </si>
  <si>
    <t>522327199410101420</t>
  </si>
  <si>
    <t>20223160201</t>
  </si>
  <si>
    <r>
      <t>02</t>
    </r>
    <r>
      <rPr>
        <sz val="10"/>
        <rFont val="宋体"/>
        <family val="0"/>
      </rPr>
      <t>看守所民警</t>
    </r>
  </si>
  <si>
    <t>韦小兰</t>
  </si>
  <si>
    <t>52232719971124082X</t>
  </si>
  <si>
    <t>20223172807</t>
  </si>
  <si>
    <t>卢兰君</t>
  </si>
  <si>
    <t>522325199405210021</t>
  </si>
  <si>
    <t>20223173610</t>
  </si>
  <si>
    <t>潘兴美</t>
  </si>
  <si>
    <t>522328199604162463</t>
  </si>
  <si>
    <t>20223162910</t>
  </si>
  <si>
    <r>
      <t>03</t>
    </r>
    <r>
      <rPr>
        <sz val="10"/>
        <rFont val="宋体"/>
        <family val="0"/>
      </rPr>
      <t>交通警察大队民警</t>
    </r>
  </si>
  <si>
    <t>韦琪琪</t>
  </si>
  <si>
    <t>522322199609280022</t>
  </si>
  <si>
    <t>20223162403</t>
  </si>
  <si>
    <t>黄倩倩</t>
  </si>
  <si>
    <t>522324199302284849</t>
  </si>
  <si>
    <t>20223182223</t>
  </si>
  <si>
    <t>韦成宝</t>
  </si>
  <si>
    <t>522327199209200013</t>
  </si>
  <si>
    <t>20223170922</t>
  </si>
  <si>
    <r>
      <t>04</t>
    </r>
    <r>
      <rPr>
        <sz val="10"/>
        <rFont val="宋体"/>
        <family val="0"/>
      </rPr>
      <t>冗渡派出所民警</t>
    </r>
  </si>
  <si>
    <t>罗挺</t>
  </si>
  <si>
    <t>522327199607252417</t>
  </si>
  <si>
    <t>20223161517</t>
  </si>
  <si>
    <t>韦文勇</t>
  </si>
  <si>
    <t>522327199511211215</t>
  </si>
  <si>
    <t>20223141904</t>
  </si>
  <si>
    <t>岑建周</t>
  </si>
  <si>
    <t>522327199602172012</t>
  </si>
  <si>
    <t>20223152012</t>
  </si>
  <si>
    <r>
      <t>05</t>
    </r>
    <r>
      <rPr>
        <sz val="10"/>
        <rFont val="宋体"/>
        <family val="0"/>
      </rPr>
      <t>秧坝派出所民警</t>
    </r>
  </si>
  <si>
    <t>李忠平</t>
  </si>
  <si>
    <t>522327199604081819</t>
  </si>
  <si>
    <t>20223150926</t>
  </si>
  <si>
    <t>覃彪</t>
  </si>
  <si>
    <t>52232719920109261X</t>
  </si>
  <si>
    <t>20223163904</t>
  </si>
  <si>
    <t>第十三考场</t>
  </si>
  <si>
    <t>杨定华</t>
  </si>
  <si>
    <t>522327199302052414</t>
  </si>
  <si>
    <t>20223184416</t>
  </si>
  <si>
    <r>
      <t>06</t>
    </r>
    <r>
      <rPr>
        <sz val="10"/>
        <rFont val="宋体"/>
        <family val="0"/>
      </rPr>
      <t>弼佑派出所民警</t>
    </r>
  </si>
  <si>
    <t>覃小夫</t>
  </si>
  <si>
    <t>522327199506260012</t>
  </si>
  <si>
    <t>20223160514</t>
  </si>
  <si>
    <t>陆芳</t>
  </si>
  <si>
    <t>522327199404172214</t>
  </si>
  <si>
    <t>20223172815</t>
  </si>
  <si>
    <t>汪飞</t>
  </si>
  <si>
    <t>522323199209076221</t>
  </si>
  <si>
    <t>20223174225</t>
  </si>
  <si>
    <r>
      <t>90802</t>
    </r>
    <r>
      <rPr>
        <sz val="10"/>
        <rFont val="宋体"/>
        <family val="0"/>
      </rPr>
      <t>望谟县公安局</t>
    </r>
  </si>
  <si>
    <r>
      <t>01</t>
    </r>
    <r>
      <rPr>
        <sz val="10"/>
        <rFont val="宋体"/>
        <family val="0"/>
      </rPr>
      <t>王母派出所民警</t>
    </r>
  </si>
  <si>
    <t>周丹妮</t>
  </si>
  <si>
    <t>532225199510011127</t>
  </si>
  <si>
    <t>20223140505</t>
  </si>
  <si>
    <t>余登江</t>
  </si>
  <si>
    <t>522321199606095511</t>
  </si>
  <si>
    <t>20223141419</t>
  </si>
  <si>
    <t>王晶雪</t>
  </si>
  <si>
    <t>522326199706240829</t>
  </si>
  <si>
    <t>20223182022</t>
  </si>
  <si>
    <t>袁小清</t>
  </si>
  <si>
    <t>520121199104111822</t>
  </si>
  <si>
    <t>20223163818</t>
  </si>
  <si>
    <t>陈瑶</t>
  </si>
  <si>
    <t>522423199401160103</t>
  </si>
  <si>
    <t>20223151418</t>
  </si>
  <si>
    <t>邓诗琪</t>
  </si>
  <si>
    <t>522325199203230024</t>
  </si>
  <si>
    <t>20223142309</t>
  </si>
  <si>
    <t>瞿富开</t>
  </si>
  <si>
    <t>530325199304191917</t>
  </si>
  <si>
    <t>20223183609</t>
  </si>
  <si>
    <t>石雨丹</t>
  </si>
  <si>
    <t>522325199807280022</t>
  </si>
  <si>
    <t>20223184220</t>
  </si>
  <si>
    <t>郭华</t>
  </si>
  <si>
    <t>522326199708250836</t>
  </si>
  <si>
    <t>20223161218</t>
  </si>
  <si>
    <r>
      <t>02</t>
    </r>
    <r>
      <rPr>
        <sz val="10"/>
        <rFont val="宋体"/>
        <family val="0"/>
      </rPr>
      <t>平洞派出所民警</t>
    </r>
  </si>
  <si>
    <t>罗洪灯</t>
  </si>
  <si>
    <t>522326199509261030</t>
  </si>
  <si>
    <t>20223184104</t>
  </si>
  <si>
    <t>陈林</t>
  </si>
  <si>
    <t>52232619950722181X</t>
  </si>
  <si>
    <t>20223141427</t>
  </si>
  <si>
    <t>简才伟</t>
  </si>
  <si>
    <t>522326199607252015</t>
  </si>
  <si>
    <t>20223160717</t>
  </si>
  <si>
    <t>黄庭海</t>
  </si>
  <si>
    <t>522326199912012210</t>
  </si>
  <si>
    <t>20223161605</t>
  </si>
  <si>
    <t>张洪兴</t>
  </si>
  <si>
    <t>522326199303111619</t>
  </si>
  <si>
    <t>20223171409</t>
  </si>
  <si>
    <t>周哲</t>
  </si>
  <si>
    <t>500225199508174712</t>
  </si>
  <si>
    <t>20223180704</t>
  </si>
  <si>
    <t>韦桐</t>
  </si>
  <si>
    <t>522326199401041036</t>
  </si>
  <si>
    <t>20223184125</t>
  </si>
  <si>
    <t>罗覃晖</t>
  </si>
  <si>
    <t>522326199410210014</t>
  </si>
  <si>
    <t>20223173515</t>
  </si>
  <si>
    <t>第十四考场</t>
  </si>
  <si>
    <t>张明亮</t>
  </si>
  <si>
    <t>533001199305267544</t>
  </si>
  <si>
    <t>20223140109</t>
  </si>
  <si>
    <r>
      <t>90801</t>
    </r>
    <r>
      <rPr>
        <sz val="10"/>
        <rFont val="宋体"/>
        <family val="0"/>
      </rPr>
      <t>望谟县人民法院</t>
    </r>
  </si>
  <si>
    <t>胡倩</t>
  </si>
  <si>
    <t>522323199002280524</t>
  </si>
  <si>
    <t>20223162026</t>
  </si>
  <si>
    <t>赵文杰</t>
  </si>
  <si>
    <t>532924199610181539</t>
  </si>
  <si>
    <t>20223181516</t>
  </si>
  <si>
    <t>王乐远</t>
  </si>
  <si>
    <t>522326199211203217</t>
  </si>
  <si>
    <t>20223184415</t>
  </si>
  <si>
    <r>
      <t>03</t>
    </r>
    <r>
      <rPr>
        <sz val="10"/>
        <rFont val="宋体"/>
        <family val="0"/>
      </rPr>
      <t>郊纳派出所民警</t>
    </r>
  </si>
  <si>
    <t>王国雄</t>
  </si>
  <si>
    <t>522326199512012211</t>
  </si>
  <si>
    <t>20223160315</t>
  </si>
  <si>
    <t>王国松</t>
  </si>
  <si>
    <t>522322199310081213</t>
  </si>
  <si>
    <t>20223174304</t>
  </si>
  <si>
    <t>赵兴红</t>
  </si>
  <si>
    <t>522328199902030426</t>
  </si>
  <si>
    <t>30328150822</t>
  </si>
  <si>
    <r>
      <t>2029</t>
    </r>
    <r>
      <rPr>
        <sz val="10"/>
        <rFont val="宋体"/>
        <family val="0"/>
      </rPr>
      <t>晴隆县人民法院</t>
    </r>
  </si>
  <si>
    <r>
      <t>01</t>
    </r>
    <r>
      <rPr>
        <sz val="10"/>
        <rFont val="宋体"/>
        <family val="0"/>
      </rPr>
      <t>职位</t>
    </r>
  </si>
  <si>
    <t>蔡国波</t>
  </si>
  <si>
    <t>522324199607074412</t>
  </si>
  <si>
    <t>30328192712</t>
  </si>
  <si>
    <t>潘海花</t>
  </si>
  <si>
    <t>522324199505021221</t>
  </si>
  <si>
    <t>30328203804</t>
  </si>
  <si>
    <t>朱忠会</t>
  </si>
  <si>
    <t>522322199501035623</t>
  </si>
  <si>
    <t>30328207901</t>
  </si>
  <si>
    <r>
      <t>2030</t>
    </r>
    <r>
      <rPr>
        <sz val="10"/>
        <rFont val="宋体"/>
        <family val="0"/>
      </rPr>
      <t>安龙县人民法院</t>
    </r>
  </si>
  <si>
    <t>黄正聪</t>
  </si>
  <si>
    <t>522328199512291217</t>
  </si>
  <si>
    <t>30328161429</t>
  </si>
  <si>
    <t>杨祖贵</t>
  </si>
  <si>
    <t>522327199904071217</t>
  </si>
  <si>
    <t>30328157911</t>
  </si>
  <si>
    <t>桂婕</t>
  </si>
  <si>
    <t>522321199812024925</t>
  </si>
  <si>
    <t>30328173409</t>
  </si>
  <si>
    <t>李艳</t>
  </si>
  <si>
    <t>522321199709197326</t>
  </si>
  <si>
    <t>30328185216</t>
  </si>
  <si>
    <t>李婷</t>
  </si>
  <si>
    <t>522501199804055620</t>
  </si>
  <si>
    <t>30328175713</t>
  </si>
  <si>
    <t>王维</t>
  </si>
  <si>
    <t>522323199711153026</t>
  </si>
  <si>
    <t>30328180111</t>
  </si>
  <si>
    <r>
      <t>3009</t>
    </r>
    <r>
      <rPr>
        <sz val="10"/>
        <rFont val="宋体"/>
        <family val="0"/>
      </rPr>
      <t>普安县人民检察院</t>
    </r>
  </si>
  <si>
    <t>张菲</t>
  </si>
  <si>
    <t>520202199502026320</t>
  </si>
  <si>
    <t>30328206407</t>
  </si>
  <si>
    <t>刘微微</t>
  </si>
  <si>
    <t>520202199610268431</t>
  </si>
  <si>
    <t>30328154327</t>
  </si>
  <si>
    <t>曾明俊</t>
  </si>
  <si>
    <t>522321199502212226</t>
  </si>
  <si>
    <t>30328194828</t>
  </si>
  <si>
    <r>
      <t>3010</t>
    </r>
    <r>
      <rPr>
        <sz val="10"/>
        <rFont val="宋体"/>
        <family val="0"/>
      </rPr>
      <t>望谟县人民检察院</t>
    </r>
  </si>
  <si>
    <t>岑潇</t>
  </si>
  <si>
    <t>522327199712102429</t>
  </si>
  <si>
    <t>30328200403</t>
  </si>
  <si>
    <t>王应华</t>
  </si>
  <si>
    <t>520202199803188112</t>
  </si>
  <si>
    <t>30328155301</t>
  </si>
  <si>
    <t>第十五考场</t>
  </si>
  <si>
    <t>唐蓉蓉</t>
  </si>
  <si>
    <t>522328199906060024</t>
  </si>
  <si>
    <t>30328207505</t>
  </si>
  <si>
    <r>
      <t>1345</t>
    </r>
    <r>
      <rPr>
        <sz val="10"/>
        <rFont val="宋体"/>
        <family val="0"/>
      </rPr>
      <t>兴义市桔山街道办事处</t>
    </r>
  </si>
  <si>
    <t>曹蕴娴</t>
  </si>
  <si>
    <t>522321199711110023</t>
  </si>
  <si>
    <t>30328176530</t>
  </si>
  <si>
    <t>吴尚涛</t>
  </si>
  <si>
    <t>522321199802234910</t>
  </si>
  <si>
    <t>30328156510</t>
  </si>
  <si>
    <t>赵明</t>
  </si>
  <si>
    <t>522321199809026153</t>
  </si>
  <si>
    <t>30328171021</t>
  </si>
  <si>
    <r>
      <t>1346</t>
    </r>
    <r>
      <rPr>
        <sz val="10"/>
        <rFont val="宋体"/>
        <family val="0"/>
      </rPr>
      <t>兴义市猪场坪镇</t>
    </r>
  </si>
  <si>
    <t>陈明欢</t>
  </si>
  <si>
    <t>522321199709161649</t>
  </si>
  <si>
    <t>30328175623</t>
  </si>
  <si>
    <t>邹镒励</t>
  </si>
  <si>
    <t>522322199306222423</t>
  </si>
  <si>
    <t>30328199629</t>
  </si>
  <si>
    <t>贺寿丹</t>
  </si>
  <si>
    <t>522321199801261925</t>
  </si>
  <si>
    <t>30328172015</t>
  </si>
  <si>
    <r>
      <t>1347</t>
    </r>
    <r>
      <rPr>
        <sz val="10"/>
        <rFont val="宋体"/>
        <family val="0"/>
      </rPr>
      <t>兴义市沧江乡</t>
    </r>
  </si>
  <si>
    <t>吴淞</t>
  </si>
  <si>
    <t>522321199812215510</t>
  </si>
  <si>
    <t>30328070226</t>
  </si>
  <si>
    <t>范艳</t>
  </si>
  <si>
    <t>522321199606172222</t>
  </si>
  <si>
    <t>30328175128</t>
  </si>
  <si>
    <t>廖恒燕</t>
  </si>
  <si>
    <t>522321199812281243</t>
  </si>
  <si>
    <t>30328072226</t>
  </si>
  <si>
    <r>
      <t>1348</t>
    </r>
    <r>
      <rPr>
        <sz val="10"/>
        <rFont val="宋体"/>
        <family val="0"/>
      </rPr>
      <t>兴仁市鲁础营回族乡</t>
    </r>
  </si>
  <si>
    <t>李宏霞</t>
  </si>
  <si>
    <t>520202199504308225</t>
  </si>
  <si>
    <t>30328176824</t>
  </si>
  <si>
    <t>王志信</t>
  </si>
  <si>
    <t>522322199811251612</t>
  </si>
  <si>
    <t>30328071503</t>
  </si>
  <si>
    <t>蔡忠丽</t>
  </si>
  <si>
    <t>522322199902260565</t>
  </si>
  <si>
    <t>30328210306</t>
  </si>
  <si>
    <r>
      <t>1349</t>
    </r>
    <r>
      <rPr>
        <sz val="10"/>
        <rFont val="宋体"/>
        <family val="0"/>
      </rPr>
      <t>兴仁市屯脚镇</t>
    </r>
  </si>
  <si>
    <t>李元霞</t>
  </si>
  <si>
    <t>522322199801202462</t>
  </si>
  <si>
    <t>30328183716</t>
  </si>
  <si>
    <t>刘利瑶</t>
  </si>
  <si>
    <t>522322199905291324</t>
  </si>
  <si>
    <t>30328194220</t>
  </si>
  <si>
    <t>李广</t>
  </si>
  <si>
    <t>522322199802240575</t>
  </si>
  <si>
    <t>30328155316</t>
  </si>
  <si>
    <r>
      <t>1350</t>
    </r>
    <r>
      <rPr>
        <sz val="10"/>
        <rFont val="宋体"/>
        <family val="0"/>
      </rPr>
      <t>兴仁市百德镇</t>
    </r>
  </si>
  <si>
    <t>赵欢</t>
  </si>
  <si>
    <t>522322199712061821</t>
  </si>
  <si>
    <t>30328176726</t>
  </si>
  <si>
    <t>周国谷</t>
  </si>
  <si>
    <t>522325199811203628</t>
  </si>
  <si>
    <t>30328191816</t>
  </si>
  <si>
    <t>罗志强</t>
  </si>
  <si>
    <t>522322199909100572</t>
  </si>
  <si>
    <t>30328202913</t>
  </si>
  <si>
    <r>
      <t>1351</t>
    </r>
    <r>
      <rPr>
        <sz val="10"/>
        <rFont val="宋体"/>
        <family val="0"/>
      </rPr>
      <t>兴仁市马马崖镇</t>
    </r>
  </si>
  <si>
    <t>杨丽</t>
  </si>
  <si>
    <t>522322199712110566</t>
  </si>
  <si>
    <t>30328191418</t>
  </si>
  <si>
    <t>李婷婷</t>
  </si>
  <si>
    <t>522322199610232263</t>
  </si>
  <si>
    <t>30328071805</t>
  </si>
  <si>
    <t>廖伊</t>
  </si>
  <si>
    <t>522322199709170023</t>
  </si>
  <si>
    <t>30328198525</t>
  </si>
  <si>
    <r>
      <t>1352</t>
    </r>
    <r>
      <rPr>
        <sz val="10"/>
        <rFont val="宋体"/>
        <family val="0"/>
      </rPr>
      <t>兴仁市潘家庄镇</t>
    </r>
  </si>
  <si>
    <t>蒋国义</t>
  </si>
  <si>
    <t>522322199608152010</t>
  </si>
  <si>
    <t>30328150410</t>
  </si>
  <si>
    <t>张雷</t>
  </si>
  <si>
    <t>522322199306121817</t>
  </si>
  <si>
    <t>30328196512</t>
  </si>
  <si>
    <t>第十六考场</t>
  </si>
  <si>
    <t>张熙敬</t>
  </si>
  <si>
    <t>522321199709031238</t>
  </si>
  <si>
    <t>30328200823</t>
  </si>
  <si>
    <r>
      <t>1353</t>
    </r>
    <r>
      <rPr>
        <sz val="10"/>
        <rFont val="宋体"/>
        <family val="0"/>
      </rPr>
      <t>安龙县钱相街道办事处</t>
    </r>
  </si>
  <si>
    <t>王瑾</t>
  </si>
  <si>
    <t>52232119980115082X</t>
  </si>
  <si>
    <t>30328198506</t>
  </si>
  <si>
    <t>谢帝祚</t>
  </si>
  <si>
    <t>522323199810142314</t>
  </si>
  <si>
    <t>30328211118</t>
  </si>
  <si>
    <t>韦发源</t>
  </si>
  <si>
    <t>522328199804200022</t>
  </si>
  <si>
    <t>30328174123</t>
  </si>
  <si>
    <r>
      <t>1354</t>
    </r>
    <r>
      <rPr>
        <sz val="10"/>
        <rFont val="宋体"/>
        <family val="0"/>
      </rPr>
      <t>安龙县春潭街道办事处</t>
    </r>
  </si>
  <si>
    <t>谢佩宏</t>
  </si>
  <si>
    <t>522328199705212044</t>
  </si>
  <si>
    <t>30328213502</t>
  </si>
  <si>
    <t>易霞</t>
  </si>
  <si>
    <t>522324199512020024</t>
  </si>
  <si>
    <t>30328209218</t>
  </si>
  <si>
    <t>肖露露</t>
  </si>
  <si>
    <t>522328199809272420</t>
  </si>
  <si>
    <t>30328187228</t>
  </si>
  <si>
    <r>
      <t>1355</t>
    </r>
    <r>
      <rPr>
        <sz val="10"/>
        <rFont val="宋体"/>
        <family val="0"/>
      </rPr>
      <t>安龙县五福街道办事处</t>
    </r>
  </si>
  <si>
    <t>王朝敏</t>
  </si>
  <si>
    <t>522328199803114122</t>
  </si>
  <si>
    <t>30328151912</t>
  </si>
  <si>
    <t>付艳</t>
  </si>
  <si>
    <t>522328199506122441</t>
  </si>
  <si>
    <t>30328180630</t>
  </si>
  <si>
    <t>贺祖露</t>
  </si>
  <si>
    <t>522328199704053248</t>
  </si>
  <si>
    <t>30328207704</t>
  </si>
  <si>
    <r>
      <t>1356</t>
    </r>
    <r>
      <rPr>
        <sz val="10"/>
        <rFont val="宋体"/>
        <family val="0"/>
      </rPr>
      <t>安龙县龙山镇</t>
    </r>
  </si>
  <si>
    <t>梁红花</t>
  </si>
  <si>
    <t>522328199707153324</t>
  </si>
  <si>
    <t>30328180616</t>
  </si>
  <si>
    <t>熊翊采</t>
  </si>
  <si>
    <t>522321199211040823</t>
  </si>
  <si>
    <t>30328204014</t>
  </si>
  <si>
    <t>黄玉茹</t>
  </si>
  <si>
    <t>522321199806191225</t>
  </si>
  <si>
    <t>30328210906</t>
  </si>
  <si>
    <r>
      <t>1357</t>
    </r>
    <r>
      <rPr>
        <sz val="10"/>
        <rFont val="宋体"/>
        <family val="0"/>
      </rPr>
      <t>安龙县洒雨镇</t>
    </r>
  </si>
  <si>
    <t>吴振修</t>
  </si>
  <si>
    <t>522323199712216236</t>
  </si>
  <si>
    <t>30328176013</t>
  </si>
  <si>
    <t>梁正泽</t>
  </si>
  <si>
    <t>522328199507232810</t>
  </si>
  <si>
    <t>30328156729</t>
  </si>
  <si>
    <t>刘玉</t>
  </si>
  <si>
    <t>522327199712151220</t>
  </si>
  <si>
    <t>30328209420</t>
  </si>
  <si>
    <r>
      <t>1358</t>
    </r>
    <r>
      <rPr>
        <sz val="10"/>
        <rFont val="宋体"/>
        <family val="0"/>
      </rPr>
      <t>安龙县万峰湖镇</t>
    </r>
  </si>
  <si>
    <t>刘奇</t>
  </si>
  <si>
    <t>522321199510101219</t>
  </si>
  <si>
    <t>30328206309</t>
  </si>
  <si>
    <t>罗功宽</t>
  </si>
  <si>
    <t>522328199804081836</t>
  </si>
  <si>
    <t>30328182519</t>
  </si>
  <si>
    <t>白露</t>
  </si>
  <si>
    <t>522325199708180026</t>
  </si>
  <si>
    <t>30328170219</t>
  </si>
  <si>
    <r>
      <t>1359</t>
    </r>
    <r>
      <rPr>
        <sz val="10"/>
        <rFont val="宋体"/>
        <family val="0"/>
      </rPr>
      <t>贞丰县鲁贡镇</t>
    </r>
  </si>
  <si>
    <t>刘洁</t>
  </si>
  <si>
    <t>522325199805280045</t>
  </si>
  <si>
    <t>30328161509</t>
  </si>
  <si>
    <t>刘磊</t>
  </si>
  <si>
    <t>52212119950225306X</t>
  </si>
  <si>
    <t>30328177421</t>
  </si>
  <si>
    <t>第十七考场</t>
  </si>
  <si>
    <t>邹润</t>
  </si>
  <si>
    <t>520202199801257727</t>
  </si>
  <si>
    <t>30328070727</t>
  </si>
  <si>
    <r>
      <t>1361</t>
    </r>
    <r>
      <rPr>
        <sz val="10"/>
        <rFont val="宋体"/>
        <family val="0"/>
      </rPr>
      <t>贞丰县沙坪镇</t>
    </r>
  </si>
  <si>
    <t>王礼红</t>
  </si>
  <si>
    <t>522325199707054423</t>
  </si>
  <si>
    <t>30328213512</t>
  </si>
  <si>
    <t>龙小艳</t>
  </si>
  <si>
    <t>522325199409183243</t>
  </si>
  <si>
    <t>30328180406</t>
  </si>
  <si>
    <t>王继磊</t>
  </si>
  <si>
    <t>522323199710139134</t>
  </si>
  <si>
    <t>30328201905</t>
  </si>
  <si>
    <r>
      <t>1362</t>
    </r>
    <r>
      <rPr>
        <sz val="10"/>
        <rFont val="宋体"/>
        <family val="0"/>
      </rPr>
      <t>普安县高棉乡</t>
    </r>
  </si>
  <si>
    <t>桂腾哲</t>
  </si>
  <si>
    <t>522323199708066239</t>
  </si>
  <si>
    <t>30328186122</t>
  </si>
  <si>
    <t>肖双龙</t>
  </si>
  <si>
    <t>522323199506194435</t>
  </si>
  <si>
    <t>30328070410</t>
  </si>
  <si>
    <t>田夏莉</t>
  </si>
  <si>
    <t>52232319980805004X</t>
  </si>
  <si>
    <t>30328072122</t>
  </si>
  <si>
    <r>
      <t>1363</t>
    </r>
    <r>
      <rPr>
        <sz val="10"/>
        <rFont val="宋体"/>
        <family val="0"/>
      </rPr>
      <t>普安县龙吟镇</t>
    </r>
  </si>
  <si>
    <t>杨都</t>
  </si>
  <si>
    <t>522323199807179028</t>
  </si>
  <si>
    <t>30328199410</t>
  </si>
  <si>
    <t>匡凯</t>
  </si>
  <si>
    <t>52232319941213911X</t>
  </si>
  <si>
    <t>30328155611</t>
  </si>
  <si>
    <t>匡奇娟</t>
  </si>
  <si>
    <t>522323199704076325</t>
  </si>
  <si>
    <t>30328161424</t>
  </si>
  <si>
    <r>
      <t>1364</t>
    </r>
    <r>
      <rPr>
        <sz val="10"/>
        <rFont val="宋体"/>
        <family val="0"/>
      </rPr>
      <t>普安县楼下镇</t>
    </r>
  </si>
  <si>
    <t>潘迪</t>
  </si>
  <si>
    <t>522323199702268120</t>
  </si>
  <si>
    <t>30328182404</t>
  </si>
  <si>
    <t>杨栋</t>
  </si>
  <si>
    <t>522323199810186237</t>
  </si>
  <si>
    <t>30328154401</t>
  </si>
  <si>
    <t>马安天</t>
  </si>
  <si>
    <t>522323199804084410</t>
  </si>
  <si>
    <t>30328191913</t>
  </si>
  <si>
    <r>
      <t>1365</t>
    </r>
    <r>
      <rPr>
        <sz val="10"/>
        <rFont val="宋体"/>
        <family val="0"/>
      </rPr>
      <t>普安县新店镇</t>
    </r>
  </si>
  <si>
    <t>雷雯静</t>
  </si>
  <si>
    <t>522323199705082348</t>
  </si>
  <si>
    <t>30328186810</t>
  </si>
  <si>
    <t>孙连连</t>
  </si>
  <si>
    <t>522323199710170027</t>
  </si>
  <si>
    <t>30328204906</t>
  </si>
  <si>
    <t>匡贞兰</t>
  </si>
  <si>
    <t>522323199811198125</t>
  </si>
  <si>
    <t>30328150225</t>
  </si>
  <si>
    <r>
      <t>1366</t>
    </r>
    <r>
      <rPr>
        <sz val="10"/>
        <rFont val="宋体"/>
        <family val="0"/>
      </rPr>
      <t>普安县兴中镇</t>
    </r>
  </si>
  <si>
    <t>孔欢</t>
  </si>
  <si>
    <t>522323199709160526</t>
  </si>
  <si>
    <t>30328199216</t>
  </si>
  <si>
    <t>胡曰仪</t>
  </si>
  <si>
    <t>52232319960428811X</t>
  </si>
  <si>
    <t>30328184415</t>
  </si>
  <si>
    <t>钟凤梅</t>
  </si>
  <si>
    <t>522324199607194027</t>
  </si>
  <si>
    <t>30328174307</t>
  </si>
  <si>
    <r>
      <t>1367</t>
    </r>
    <r>
      <rPr>
        <sz val="10"/>
        <rFont val="宋体"/>
        <family val="0"/>
      </rPr>
      <t>晴隆县东观街道办事处</t>
    </r>
  </si>
  <si>
    <t>李丽娟</t>
  </si>
  <si>
    <t>522324199711105688</t>
  </si>
  <si>
    <t>30328190718</t>
  </si>
  <si>
    <t>陈敏</t>
  </si>
  <si>
    <t>522226199512172420</t>
  </si>
  <si>
    <t>30328203921</t>
  </si>
  <si>
    <t>第十八考场</t>
  </si>
  <si>
    <t>胡蕊</t>
  </si>
  <si>
    <t>522324199707235228</t>
  </si>
  <si>
    <t>30328154514</t>
  </si>
  <si>
    <r>
      <t>1369</t>
    </r>
    <r>
      <rPr>
        <sz val="10"/>
        <rFont val="宋体"/>
        <family val="0"/>
      </rPr>
      <t>晴隆县中营镇</t>
    </r>
  </si>
  <si>
    <t>江登红</t>
  </si>
  <si>
    <t>522324199606134022</t>
  </si>
  <si>
    <t>30328210330</t>
  </si>
  <si>
    <t>王双艳</t>
  </si>
  <si>
    <t>522324199608145227</t>
  </si>
  <si>
    <t>30328160130</t>
  </si>
  <si>
    <t>刘丹</t>
  </si>
  <si>
    <t>522324199901093227</t>
  </si>
  <si>
    <t>30328197703</t>
  </si>
  <si>
    <r>
      <t>1370</t>
    </r>
    <r>
      <rPr>
        <sz val="10"/>
        <rFont val="宋体"/>
        <family val="0"/>
      </rPr>
      <t>晴隆县安谷乡</t>
    </r>
  </si>
  <si>
    <t>杨元清</t>
  </si>
  <si>
    <t>52232119971019611X</t>
  </si>
  <si>
    <t>30328070511</t>
  </si>
  <si>
    <t>张娟娟</t>
  </si>
  <si>
    <t>52232319940810052X</t>
  </si>
  <si>
    <t>30328194225</t>
  </si>
  <si>
    <t>高永花</t>
  </si>
  <si>
    <t>522323199704053043</t>
  </si>
  <si>
    <t>30328157029</t>
  </si>
  <si>
    <r>
      <t>1371</t>
    </r>
    <r>
      <rPr>
        <sz val="10"/>
        <rFont val="宋体"/>
        <family val="0"/>
      </rPr>
      <t>晴隆县鸡场镇</t>
    </r>
  </si>
  <si>
    <t>陈永康</t>
  </si>
  <si>
    <t>520202199709053035</t>
  </si>
  <si>
    <t>30328151103</t>
  </si>
  <si>
    <t>喻桂花</t>
  </si>
  <si>
    <t>522328199307060268</t>
  </si>
  <si>
    <t>30328071320</t>
  </si>
  <si>
    <t>杨昌美</t>
  </si>
  <si>
    <t>522327199508121622</t>
  </si>
  <si>
    <t>30328202027</t>
  </si>
  <si>
    <r>
      <t>1372</t>
    </r>
    <r>
      <rPr>
        <sz val="10"/>
        <rFont val="宋体"/>
        <family val="0"/>
      </rPr>
      <t>册亨县高洛街道办事处</t>
    </r>
  </si>
  <si>
    <t>韦爱菊</t>
  </si>
  <si>
    <t>522327199802252447</t>
  </si>
  <si>
    <t>30328185911</t>
  </si>
  <si>
    <t>陆朝峰</t>
  </si>
  <si>
    <t>522327199611181818</t>
  </si>
  <si>
    <t>30328198114</t>
  </si>
  <si>
    <t>卢美晶</t>
  </si>
  <si>
    <t>522327199410140024</t>
  </si>
  <si>
    <t>30328176224</t>
  </si>
  <si>
    <r>
      <t>1373</t>
    </r>
    <r>
      <rPr>
        <sz val="10"/>
        <rFont val="宋体"/>
        <family val="0"/>
      </rPr>
      <t>册亨县丫他镇</t>
    </r>
  </si>
  <si>
    <t>王德会</t>
  </si>
  <si>
    <t>522327199511281627</t>
  </si>
  <si>
    <t>30328186403</t>
  </si>
  <si>
    <t>苏德滴</t>
  </si>
  <si>
    <t>522327199610201629</t>
  </si>
  <si>
    <t>30328160113</t>
  </si>
  <si>
    <t>王绍菁</t>
  </si>
  <si>
    <t>522321199802060084</t>
  </si>
  <si>
    <t>30328210223</t>
  </si>
  <si>
    <r>
      <t>1374</t>
    </r>
    <r>
      <rPr>
        <sz val="10"/>
        <rFont val="宋体"/>
        <family val="0"/>
      </rPr>
      <t>册亨县秧坝镇</t>
    </r>
  </si>
  <si>
    <t>杨戋</t>
  </si>
  <si>
    <t>522327199711030822</t>
  </si>
  <si>
    <t>30328199512</t>
  </si>
  <si>
    <t>唐莎莎</t>
  </si>
  <si>
    <t>522327199708102020</t>
  </si>
  <si>
    <t>30328153429</t>
  </si>
  <si>
    <t>黄宝利</t>
  </si>
  <si>
    <t>522327199607242219</t>
  </si>
  <si>
    <t>30328185105</t>
  </si>
  <si>
    <r>
      <t>1375</t>
    </r>
    <r>
      <rPr>
        <sz val="10"/>
        <rFont val="宋体"/>
        <family val="0"/>
      </rPr>
      <t>册亨县弼佑镇</t>
    </r>
  </si>
  <si>
    <t>梁杜君</t>
  </si>
  <si>
    <t>522223199802090440</t>
  </si>
  <si>
    <t>30328072029</t>
  </si>
  <si>
    <t>王友忠</t>
  </si>
  <si>
    <t>522327199612051812</t>
  </si>
  <si>
    <t>30328206925</t>
  </si>
  <si>
    <t>第十九考场</t>
  </si>
  <si>
    <t>吕元飞</t>
  </si>
  <si>
    <t>522321199701107314</t>
  </si>
  <si>
    <t>30328071526</t>
  </si>
  <si>
    <r>
      <t>1377</t>
    </r>
    <r>
      <rPr>
        <sz val="10"/>
        <rFont val="宋体"/>
        <family val="0"/>
      </rPr>
      <t>望谟县平洞街道办事处</t>
    </r>
  </si>
  <si>
    <t>石航</t>
  </si>
  <si>
    <t>52212219980115181X</t>
  </si>
  <si>
    <t>30328197306</t>
  </si>
  <si>
    <t>罗陈</t>
  </si>
  <si>
    <t>522326199608240622</t>
  </si>
  <si>
    <t>30328202611</t>
  </si>
  <si>
    <t>杨雯钰</t>
  </si>
  <si>
    <t>522326199702090026</t>
  </si>
  <si>
    <t>30328153828</t>
  </si>
  <si>
    <r>
      <t>1378</t>
    </r>
    <r>
      <rPr>
        <sz val="10"/>
        <rFont val="宋体"/>
        <family val="0"/>
      </rPr>
      <t>望谟县蟠桃街道办事处</t>
    </r>
  </si>
  <si>
    <t>杨秀婷</t>
  </si>
  <si>
    <t>522328199511063220</t>
  </si>
  <si>
    <t>30328208828</t>
  </si>
  <si>
    <t>陈秋琳</t>
  </si>
  <si>
    <t>522326199610230028</t>
  </si>
  <si>
    <t>30328155529</t>
  </si>
  <si>
    <t>滕志艺</t>
  </si>
  <si>
    <t>522321199806121243</t>
  </si>
  <si>
    <t>30328206927</t>
  </si>
  <si>
    <r>
      <t>1379</t>
    </r>
    <r>
      <rPr>
        <sz val="10"/>
        <rFont val="宋体"/>
        <family val="0"/>
      </rPr>
      <t>望谟县乐旺镇</t>
    </r>
  </si>
  <si>
    <t>王翠</t>
  </si>
  <si>
    <t>522326199410111083</t>
  </si>
  <si>
    <t>30328192506</t>
  </si>
  <si>
    <t>潘娟</t>
  </si>
  <si>
    <t>522327199905101246</t>
  </si>
  <si>
    <t>30328187017</t>
  </si>
  <si>
    <t>唐大燕</t>
  </si>
  <si>
    <t>522321199501146124</t>
  </si>
  <si>
    <t>30328195910</t>
  </si>
  <si>
    <r>
      <t>1380</t>
    </r>
    <r>
      <rPr>
        <sz val="10"/>
        <rFont val="宋体"/>
        <family val="0"/>
      </rPr>
      <t>望谟县乐元镇</t>
    </r>
  </si>
  <si>
    <t>赵龙</t>
  </si>
  <si>
    <t>522427199905301016</t>
  </si>
  <si>
    <t>30328172607</t>
  </si>
  <si>
    <t>何晚</t>
  </si>
  <si>
    <t>522326199612152414</t>
  </si>
  <si>
    <t>30328209524</t>
  </si>
  <si>
    <t>浦庆祝</t>
  </si>
  <si>
    <t>52242719960712682X</t>
  </si>
  <si>
    <t>30328197127</t>
  </si>
  <si>
    <r>
      <t>1381</t>
    </r>
    <r>
      <rPr>
        <sz val="10"/>
        <rFont val="宋体"/>
        <family val="0"/>
      </rPr>
      <t>望谟县郊纳镇</t>
    </r>
  </si>
  <si>
    <t>李稳</t>
  </si>
  <si>
    <t>520202199608138136</t>
  </si>
  <si>
    <t>30328185124</t>
  </si>
  <si>
    <t>白婷尹</t>
  </si>
  <si>
    <t>522326199701090024</t>
  </si>
  <si>
    <t>30328198428</t>
  </si>
  <si>
    <t>周卫</t>
  </si>
  <si>
    <t>522323199609284417</t>
  </si>
  <si>
    <t>30328211511</t>
  </si>
  <si>
    <r>
      <t>1382</t>
    </r>
    <r>
      <rPr>
        <sz val="10"/>
        <rFont val="宋体"/>
        <family val="0"/>
      </rPr>
      <t>望谟县蔗香镇</t>
    </r>
  </si>
  <si>
    <t>班海莲</t>
  </si>
  <si>
    <t>522326199701022427</t>
  </si>
  <si>
    <t>30328191230</t>
  </si>
  <si>
    <t>叶华英</t>
  </si>
  <si>
    <t>522323199703188923</t>
  </si>
  <si>
    <t>30328196904</t>
  </si>
  <si>
    <t>何雨</t>
  </si>
  <si>
    <t>520181199807220028</t>
  </si>
  <si>
    <t>30328193825</t>
  </si>
  <si>
    <r>
      <t>1383</t>
    </r>
    <r>
      <rPr>
        <sz val="10"/>
        <rFont val="宋体"/>
        <family val="0"/>
      </rPr>
      <t>望谟县油迈瑶族乡</t>
    </r>
  </si>
  <si>
    <t>汤莹莹</t>
  </si>
  <si>
    <t>522326199710013223</t>
  </si>
  <si>
    <t>30328195117</t>
  </si>
  <si>
    <t>王澳</t>
  </si>
  <si>
    <t>52232619970302221X</t>
  </si>
  <si>
    <t>30328194724</t>
  </si>
  <si>
    <t>第二十考场</t>
  </si>
  <si>
    <t>赵敏</t>
  </si>
  <si>
    <t>522325199905201666</t>
  </si>
  <si>
    <t>30328070816</t>
  </si>
  <si>
    <r>
      <t>1360</t>
    </r>
    <r>
      <rPr>
        <sz val="10"/>
        <rFont val="宋体"/>
        <family val="0"/>
      </rPr>
      <t>贞丰县鲁容乡</t>
    </r>
  </si>
  <si>
    <t>杨礼琴</t>
  </si>
  <si>
    <t>522325199305162026</t>
  </si>
  <si>
    <t>30328190129</t>
  </si>
  <si>
    <t>范芳</t>
  </si>
  <si>
    <t>522321199708107624</t>
  </si>
  <si>
    <t>30328191527</t>
  </si>
  <si>
    <t>黎茂蝶</t>
  </si>
  <si>
    <t>522324199704220848</t>
  </si>
  <si>
    <t>30328172017</t>
  </si>
  <si>
    <r>
      <t>1368</t>
    </r>
    <r>
      <rPr>
        <sz val="10"/>
        <rFont val="宋体"/>
        <family val="0"/>
      </rPr>
      <t>晴隆县碧痕镇</t>
    </r>
  </si>
  <si>
    <t>贺洪梅</t>
  </si>
  <si>
    <t>522324199812144061</t>
  </si>
  <si>
    <t>30328204122</t>
  </si>
  <si>
    <t>年玉珠</t>
  </si>
  <si>
    <t>520202199809258927</t>
  </si>
  <si>
    <t>30328194901</t>
  </si>
  <si>
    <t>许云辉</t>
  </si>
  <si>
    <t>522326199609103216</t>
  </si>
  <si>
    <t>30328213912</t>
  </si>
  <si>
    <r>
      <t>1376</t>
    </r>
    <r>
      <rPr>
        <sz val="10"/>
        <rFont val="宋体"/>
        <family val="0"/>
      </rPr>
      <t>望谟县王母街道办事处</t>
    </r>
  </si>
  <si>
    <t>刘娇娇</t>
  </si>
  <si>
    <t>522326199703120020</t>
  </si>
  <si>
    <t>30328174202</t>
  </si>
  <si>
    <t>朱明飞</t>
  </si>
  <si>
    <t>522128199808153517</t>
  </si>
  <si>
    <t>30328203813</t>
  </si>
  <si>
    <t>郜川川</t>
  </si>
  <si>
    <t>410923199611232419</t>
  </si>
  <si>
    <t>30328182716</t>
  </si>
  <si>
    <r>
      <t>1384</t>
    </r>
    <r>
      <rPr>
        <sz val="10"/>
        <rFont val="宋体"/>
        <family val="0"/>
      </rPr>
      <t>义龙新区顶效街道办事处</t>
    </r>
  </si>
  <si>
    <t>王钦</t>
  </si>
  <si>
    <t>522321199405204363</t>
  </si>
  <si>
    <t>30328214109</t>
  </si>
  <si>
    <t>牟贵飞</t>
  </si>
  <si>
    <t>522321199605210821</t>
  </si>
  <si>
    <t>30328212406</t>
  </si>
  <si>
    <t>谭安琪</t>
  </si>
  <si>
    <t>522324199712310026</t>
  </si>
  <si>
    <t>30328186030</t>
  </si>
  <si>
    <r>
      <t>1385</t>
    </r>
    <r>
      <rPr>
        <sz val="10"/>
        <rFont val="宋体"/>
        <family val="0"/>
      </rPr>
      <t>义龙新区木陇街道办事处</t>
    </r>
  </si>
  <si>
    <t>任德娟</t>
  </si>
  <si>
    <t>522321199712081623</t>
  </si>
  <si>
    <t>30328186817</t>
  </si>
  <si>
    <t>陈永波</t>
  </si>
  <si>
    <t>522321199711221620</t>
  </si>
  <si>
    <t>30328210110</t>
  </si>
  <si>
    <t>蓬国云</t>
  </si>
  <si>
    <t>52232119970716124X</t>
  </si>
  <si>
    <t>30328180418</t>
  </si>
  <si>
    <r>
      <t>1386</t>
    </r>
    <r>
      <rPr>
        <sz val="10"/>
        <rFont val="宋体"/>
        <family val="0"/>
      </rPr>
      <t>义龙新区德卧镇</t>
    </r>
  </si>
  <si>
    <t>冯坤丽</t>
  </si>
  <si>
    <t>522321199805100627</t>
  </si>
  <si>
    <t>30328174518</t>
  </si>
  <si>
    <t>罗丽华</t>
  </si>
  <si>
    <t>522328199804270426</t>
  </si>
  <si>
    <t>30328200429</t>
  </si>
  <si>
    <t>付露</t>
  </si>
  <si>
    <t>522321199803081223</t>
  </si>
  <si>
    <t>30328208220</t>
  </si>
  <si>
    <r>
      <t>1387</t>
    </r>
    <r>
      <rPr>
        <sz val="10"/>
        <rFont val="宋体"/>
        <family val="0"/>
      </rPr>
      <t>义龙新区龙广镇</t>
    </r>
  </si>
  <si>
    <t>李世雄</t>
  </si>
  <si>
    <t>522321199803245814</t>
  </si>
  <si>
    <t>30328161620</t>
  </si>
  <si>
    <t>冉小迪</t>
  </si>
  <si>
    <t>522322199702010449</t>
  </si>
  <si>
    <t>30328153607</t>
  </si>
  <si>
    <t>侯考室</t>
  </si>
  <si>
    <t>场内序号</t>
  </si>
  <si>
    <t>合分</t>
  </si>
  <si>
    <t>笔试成绩
(含加分)</t>
  </si>
  <si>
    <t>面试考场平均分</t>
  </si>
  <si>
    <t>总排名</t>
  </si>
  <si>
    <r>
      <t>2029</t>
    </r>
    <r>
      <rPr>
        <sz val="10"/>
        <color indexed="10"/>
        <rFont val="宋体"/>
        <family val="0"/>
      </rPr>
      <t>晴隆县人民法院</t>
    </r>
  </si>
  <si>
    <r>
      <t>01</t>
    </r>
    <r>
      <rPr>
        <sz val="10"/>
        <color indexed="10"/>
        <rFont val="宋体"/>
        <family val="0"/>
      </rPr>
      <t>职位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</si>
</sst>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</numFmts>
  <fonts count="49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8"/>
      <name val="方正小标宋简体"/>
      <family val="0"/>
    </font>
    <font>
      <b/>
      <sz val="10"/>
      <name val="楷体_GB2312"/>
      <family val="3"/>
    </font>
    <font>
      <b/>
      <sz val="8"/>
      <name val="楷体_GB2312"/>
      <family val="3"/>
    </font>
    <font>
      <sz val="10"/>
      <color indexed="10"/>
      <name val="宋体"/>
      <family val="0"/>
    </font>
    <font>
      <b/>
      <sz val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0" xfId="0" applyAlignment="1">
      <alignment horizontal="left" shrinkToFit="1"/>
    </xf>
    <xf numFmtId="177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shrinkToFit="1"/>
    </xf>
    <xf numFmtId="0" fontId="5" fillId="0" borderId="9" xfId="0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176" fontId="0" fillId="0" borderId="9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9" xfId="0" applyFont="1" applyFill="1" applyBorder="1" applyAlignment="1">
      <alignment horizontal="left" vertical="center" shrinkToFit="1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shrinkToFi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right" vertical="center"/>
    </xf>
    <xf numFmtId="0" fontId="47" fillId="0" borderId="9" xfId="0" applyFont="1" applyBorder="1" applyAlignment="1">
      <alignment horizontal="left" vertical="center" shrinkToFit="1"/>
    </xf>
    <xf numFmtId="176" fontId="0" fillId="0" borderId="9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48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right" vertical="center"/>
    </xf>
    <xf numFmtId="0" fontId="47" fillId="0" borderId="9" xfId="0" applyFont="1" applyFill="1" applyBorder="1" applyAlignment="1">
      <alignment/>
    </xf>
    <xf numFmtId="0" fontId="47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7"/>
  <sheetViews>
    <sheetView tabSelected="1" zoomScaleSheetLayoutView="100" workbookViewId="0" topLeftCell="A1">
      <selection activeCell="U7" sqref="U7"/>
    </sheetView>
  </sheetViews>
  <sheetFormatPr defaultColWidth="9.140625" defaultRowHeight="12.75"/>
  <cols>
    <col min="1" max="1" width="11.140625" style="3" customWidth="1"/>
    <col min="2" max="2" width="7.7109375" style="4" customWidth="1"/>
    <col min="3" max="3" width="21.28125" style="0" customWidth="1"/>
    <col min="4" max="4" width="13.7109375" style="0" customWidth="1"/>
    <col min="5" max="6" width="5.8515625" style="5" customWidth="1"/>
    <col min="7" max="7" width="6.57421875" style="5" customWidth="1"/>
    <col min="8" max="8" width="4.57421875" style="5" hidden="1" customWidth="1"/>
    <col min="9" max="9" width="3.28125" style="5" customWidth="1"/>
    <col min="10" max="10" width="6.28125" style="5" customWidth="1"/>
    <col min="11" max="11" width="6.28125" style="6" customWidth="1"/>
    <col min="12" max="12" width="7.8515625" style="6" customWidth="1"/>
    <col min="13" max="13" width="27.421875" style="7" customWidth="1"/>
    <col min="14" max="14" width="25.00390625" style="7" customWidth="1"/>
  </cols>
  <sheetData>
    <row r="1" spans="1:14" ht="52.5" customHeight="1">
      <c r="A1" s="9" t="s">
        <v>0</v>
      </c>
      <c r="B1" s="11"/>
      <c r="C1" s="10"/>
      <c r="D1" s="10"/>
      <c r="E1" s="12"/>
      <c r="F1" s="12"/>
      <c r="G1" s="12"/>
      <c r="H1" s="12"/>
      <c r="I1" s="12"/>
      <c r="J1" s="12"/>
      <c r="K1" s="22"/>
      <c r="L1" s="22"/>
      <c r="M1" s="23"/>
      <c r="N1" s="23"/>
    </row>
    <row r="2" spans="1:15" s="1" customFormat="1" ht="51.75" customHeight="1">
      <c r="A2" s="13" t="s">
        <v>1</v>
      </c>
      <c r="B2" s="15" t="s">
        <v>2</v>
      </c>
      <c r="C2" s="13" t="s">
        <v>3</v>
      </c>
      <c r="D2" s="13" t="s">
        <v>4</v>
      </c>
      <c r="E2" s="16" t="s">
        <v>5</v>
      </c>
      <c r="F2" s="16" t="s">
        <v>6</v>
      </c>
      <c r="G2" s="16" t="s">
        <v>7</v>
      </c>
      <c r="H2" s="24" t="s">
        <v>8</v>
      </c>
      <c r="I2" s="16" t="s">
        <v>9</v>
      </c>
      <c r="J2" s="13" t="s">
        <v>10</v>
      </c>
      <c r="K2" s="25" t="s">
        <v>11</v>
      </c>
      <c r="L2" s="26" t="s">
        <v>12</v>
      </c>
      <c r="M2" s="28" t="s">
        <v>13</v>
      </c>
      <c r="N2" s="34" t="s">
        <v>14</v>
      </c>
      <c r="O2" s="34" t="s">
        <v>15</v>
      </c>
    </row>
    <row r="3" spans="1:15" ht="18" customHeight="1">
      <c r="A3" s="50" t="s">
        <v>16</v>
      </c>
      <c r="B3" s="18" t="s">
        <v>17</v>
      </c>
      <c r="C3" s="19" t="s">
        <v>18</v>
      </c>
      <c r="D3" s="19" t="s">
        <v>19</v>
      </c>
      <c r="E3" s="20">
        <v>102.1</v>
      </c>
      <c r="F3" s="20">
        <v>115</v>
      </c>
      <c r="G3" s="20">
        <v>217.1</v>
      </c>
      <c r="H3" s="20"/>
      <c r="I3" s="20">
        <v>0</v>
      </c>
      <c r="J3" s="20">
        <v>217.1</v>
      </c>
      <c r="K3" s="29">
        <v>78.3</v>
      </c>
      <c r="L3" s="29">
        <f>J3/3*0.6+K3*0.4</f>
        <v>74.74</v>
      </c>
      <c r="M3" s="31" t="s">
        <v>20</v>
      </c>
      <c r="N3" s="37" t="s">
        <v>21</v>
      </c>
      <c r="O3" s="52"/>
    </row>
    <row r="4" spans="1:15" ht="18" customHeight="1">
      <c r="A4" s="50" t="s">
        <v>16</v>
      </c>
      <c r="B4" s="18" t="s">
        <v>22</v>
      </c>
      <c r="C4" s="19" t="s">
        <v>23</v>
      </c>
      <c r="D4" s="19" t="s">
        <v>24</v>
      </c>
      <c r="E4" s="20">
        <v>93.6</v>
      </c>
      <c r="F4" s="20">
        <v>116</v>
      </c>
      <c r="G4" s="20">
        <v>209.6</v>
      </c>
      <c r="H4" s="20"/>
      <c r="I4" s="20">
        <v>5</v>
      </c>
      <c r="J4" s="20">
        <v>214.6</v>
      </c>
      <c r="K4" s="29">
        <v>78.7</v>
      </c>
      <c r="L4" s="29">
        <f aca="true" t="shared" si="0" ref="L4:L67">J4/3*0.6+K4*0.4</f>
        <v>74.4</v>
      </c>
      <c r="M4" s="31" t="s">
        <v>20</v>
      </c>
      <c r="N4" s="37" t="s">
        <v>21</v>
      </c>
      <c r="O4" s="52"/>
    </row>
    <row r="5" spans="1:15" ht="18" customHeight="1">
      <c r="A5" s="50" t="s">
        <v>16</v>
      </c>
      <c r="B5" s="18" t="s">
        <v>25</v>
      </c>
      <c r="C5" s="19" t="s">
        <v>26</v>
      </c>
      <c r="D5" s="19" t="s">
        <v>27</v>
      </c>
      <c r="E5" s="20">
        <v>99.8</v>
      </c>
      <c r="F5" s="20">
        <v>113</v>
      </c>
      <c r="G5" s="20">
        <v>212.8</v>
      </c>
      <c r="H5" s="20"/>
      <c r="I5" s="20">
        <v>0</v>
      </c>
      <c r="J5" s="20">
        <v>212.8</v>
      </c>
      <c r="K5" s="29">
        <v>81.2</v>
      </c>
      <c r="L5" s="29">
        <f t="shared" si="0"/>
        <v>75.04</v>
      </c>
      <c r="M5" s="31" t="s">
        <v>20</v>
      </c>
      <c r="N5" s="37" t="s">
        <v>21</v>
      </c>
      <c r="O5" s="52"/>
    </row>
    <row r="6" spans="1:15" ht="18" customHeight="1">
      <c r="A6" s="50" t="s">
        <v>16</v>
      </c>
      <c r="B6" s="18" t="s">
        <v>28</v>
      </c>
      <c r="C6" s="19" t="s">
        <v>29</v>
      </c>
      <c r="D6" s="19" t="s">
        <v>30</v>
      </c>
      <c r="E6" s="20">
        <v>94.1</v>
      </c>
      <c r="F6" s="20">
        <v>111.5</v>
      </c>
      <c r="G6" s="20">
        <v>205.6</v>
      </c>
      <c r="H6" s="20"/>
      <c r="I6" s="20">
        <v>5</v>
      </c>
      <c r="J6" s="20">
        <v>210.6</v>
      </c>
      <c r="K6" s="29">
        <v>71.4</v>
      </c>
      <c r="L6" s="29">
        <f t="shared" si="0"/>
        <v>70.68</v>
      </c>
      <c r="M6" s="31" t="s">
        <v>20</v>
      </c>
      <c r="N6" s="37" t="s">
        <v>31</v>
      </c>
      <c r="O6" s="52"/>
    </row>
    <row r="7" spans="1:15" ht="18" customHeight="1">
      <c r="A7" s="50" t="s">
        <v>16</v>
      </c>
      <c r="B7" s="18" t="s">
        <v>32</v>
      </c>
      <c r="C7" s="19" t="s">
        <v>33</v>
      </c>
      <c r="D7" s="19" t="s">
        <v>34</v>
      </c>
      <c r="E7" s="20">
        <v>92.3</v>
      </c>
      <c r="F7" s="20">
        <v>111.5</v>
      </c>
      <c r="G7" s="20">
        <v>203.8</v>
      </c>
      <c r="H7" s="20"/>
      <c r="I7" s="20">
        <v>5</v>
      </c>
      <c r="J7" s="20">
        <v>208.8</v>
      </c>
      <c r="K7" s="29">
        <v>75.8</v>
      </c>
      <c r="L7" s="29">
        <f t="shared" si="0"/>
        <v>72.08</v>
      </c>
      <c r="M7" s="31" t="s">
        <v>20</v>
      </c>
      <c r="N7" s="37" t="s">
        <v>31</v>
      </c>
      <c r="O7" s="52"/>
    </row>
    <row r="8" spans="1:15" ht="18" customHeight="1">
      <c r="A8" s="50" t="s">
        <v>16</v>
      </c>
      <c r="B8" s="18" t="s">
        <v>35</v>
      </c>
      <c r="C8" s="19" t="s">
        <v>36</v>
      </c>
      <c r="D8" s="19" t="s">
        <v>37</v>
      </c>
      <c r="E8" s="20">
        <v>111.2</v>
      </c>
      <c r="F8" s="20">
        <v>93.5</v>
      </c>
      <c r="G8" s="20">
        <v>204.7</v>
      </c>
      <c r="H8" s="20"/>
      <c r="I8" s="20">
        <v>0</v>
      </c>
      <c r="J8" s="20">
        <v>204.7</v>
      </c>
      <c r="K8" s="29">
        <v>78.4</v>
      </c>
      <c r="L8" s="29">
        <f t="shared" si="0"/>
        <v>72.3</v>
      </c>
      <c r="M8" s="31" t="s">
        <v>20</v>
      </c>
      <c r="N8" s="37" t="s">
        <v>31</v>
      </c>
      <c r="O8" s="52"/>
    </row>
    <row r="9" spans="1:15" ht="18" customHeight="1">
      <c r="A9" s="50" t="s">
        <v>16</v>
      </c>
      <c r="B9" s="18" t="s">
        <v>38</v>
      </c>
      <c r="C9" s="19" t="s">
        <v>39</v>
      </c>
      <c r="D9" s="19" t="s">
        <v>40</v>
      </c>
      <c r="E9" s="20">
        <v>116.8</v>
      </c>
      <c r="F9" s="20">
        <v>107</v>
      </c>
      <c r="G9" s="20">
        <v>223.8</v>
      </c>
      <c r="H9" s="20"/>
      <c r="I9" s="20">
        <v>0</v>
      </c>
      <c r="J9" s="20">
        <v>223.8</v>
      </c>
      <c r="K9" s="29">
        <v>79.8</v>
      </c>
      <c r="L9" s="29">
        <f t="shared" si="0"/>
        <v>76.68</v>
      </c>
      <c r="M9" s="31" t="s">
        <v>20</v>
      </c>
      <c r="N9" s="37" t="s">
        <v>41</v>
      </c>
      <c r="O9" s="52"/>
    </row>
    <row r="10" spans="1:15" ht="18" customHeight="1">
      <c r="A10" s="50" t="s">
        <v>16</v>
      </c>
      <c r="B10" s="18" t="s">
        <v>42</v>
      </c>
      <c r="C10" s="19" t="s">
        <v>43</v>
      </c>
      <c r="D10" s="19" t="s">
        <v>44</v>
      </c>
      <c r="E10" s="20">
        <v>110.3</v>
      </c>
      <c r="F10" s="20">
        <v>111</v>
      </c>
      <c r="G10" s="20">
        <v>221.3</v>
      </c>
      <c r="H10" s="20"/>
      <c r="I10" s="20">
        <v>0</v>
      </c>
      <c r="J10" s="20">
        <v>221.3</v>
      </c>
      <c r="K10" s="29">
        <v>80.4</v>
      </c>
      <c r="L10" s="29">
        <f t="shared" si="0"/>
        <v>76.42</v>
      </c>
      <c r="M10" s="31" t="s">
        <v>20</v>
      </c>
      <c r="N10" s="37" t="s">
        <v>41</v>
      </c>
      <c r="O10" s="52"/>
    </row>
    <row r="11" spans="1:15" ht="18" customHeight="1">
      <c r="A11" s="50" t="s">
        <v>16</v>
      </c>
      <c r="B11" s="18" t="s">
        <v>45</v>
      </c>
      <c r="C11" s="19" t="s">
        <v>46</v>
      </c>
      <c r="D11" s="19" t="s">
        <v>47</v>
      </c>
      <c r="E11" s="20">
        <v>107</v>
      </c>
      <c r="F11" s="20">
        <v>108.5</v>
      </c>
      <c r="G11" s="20">
        <v>215.5</v>
      </c>
      <c r="H11" s="20"/>
      <c r="I11" s="20">
        <v>5</v>
      </c>
      <c r="J11" s="20">
        <v>220.5</v>
      </c>
      <c r="K11" s="29">
        <v>76.6</v>
      </c>
      <c r="L11" s="29">
        <f t="shared" si="0"/>
        <v>74.74</v>
      </c>
      <c r="M11" s="31" t="s">
        <v>20</v>
      </c>
      <c r="N11" s="37" t="s">
        <v>41</v>
      </c>
      <c r="O11" s="52"/>
    </row>
    <row r="12" spans="1:15" ht="18" customHeight="1">
      <c r="A12" s="50" t="s">
        <v>16</v>
      </c>
      <c r="B12" s="18" t="s">
        <v>48</v>
      </c>
      <c r="C12" s="19" t="s">
        <v>49</v>
      </c>
      <c r="D12" s="19" t="s">
        <v>50</v>
      </c>
      <c r="E12" s="20">
        <v>113.3</v>
      </c>
      <c r="F12" s="20">
        <v>113.5</v>
      </c>
      <c r="G12" s="20">
        <v>226.8</v>
      </c>
      <c r="H12" s="20"/>
      <c r="I12" s="20">
        <v>0</v>
      </c>
      <c r="J12" s="20">
        <v>226.8</v>
      </c>
      <c r="K12" s="29">
        <v>74.4</v>
      </c>
      <c r="L12" s="29">
        <f t="shared" si="0"/>
        <v>75.12</v>
      </c>
      <c r="M12" s="31" t="s">
        <v>20</v>
      </c>
      <c r="N12" s="37" t="s">
        <v>51</v>
      </c>
      <c r="O12" s="52"/>
    </row>
    <row r="13" spans="1:15" ht="18" customHeight="1">
      <c r="A13" s="50" t="s">
        <v>16</v>
      </c>
      <c r="B13" s="18" t="s">
        <v>52</v>
      </c>
      <c r="C13" s="19" t="s">
        <v>53</v>
      </c>
      <c r="D13" s="19" t="s">
        <v>54</v>
      </c>
      <c r="E13" s="20">
        <v>102.7</v>
      </c>
      <c r="F13" s="20">
        <v>121.5</v>
      </c>
      <c r="G13" s="20">
        <v>224.2</v>
      </c>
      <c r="H13" s="20"/>
      <c r="I13" s="20">
        <v>0</v>
      </c>
      <c r="J13" s="20">
        <v>224.2</v>
      </c>
      <c r="K13" s="29">
        <v>80</v>
      </c>
      <c r="L13" s="29">
        <f t="shared" si="0"/>
        <v>76.84</v>
      </c>
      <c r="M13" s="31" t="s">
        <v>20</v>
      </c>
      <c r="N13" s="37" t="s">
        <v>51</v>
      </c>
      <c r="O13" s="52"/>
    </row>
    <row r="14" spans="1:15" ht="18" customHeight="1">
      <c r="A14" s="50" t="s">
        <v>16</v>
      </c>
      <c r="B14" s="18" t="s">
        <v>55</v>
      </c>
      <c r="C14" s="19" t="s">
        <v>56</v>
      </c>
      <c r="D14" s="19" t="s">
        <v>57</v>
      </c>
      <c r="E14" s="20">
        <v>105.6</v>
      </c>
      <c r="F14" s="20">
        <v>118.5</v>
      </c>
      <c r="G14" s="20">
        <v>224.1</v>
      </c>
      <c r="H14" s="20"/>
      <c r="I14" s="20">
        <v>0</v>
      </c>
      <c r="J14" s="20">
        <v>224.1</v>
      </c>
      <c r="K14" s="29">
        <v>80</v>
      </c>
      <c r="L14" s="29">
        <f t="shared" si="0"/>
        <v>76.82</v>
      </c>
      <c r="M14" s="31" t="s">
        <v>20</v>
      </c>
      <c r="N14" s="37" t="s">
        <v>51</v>
      </c>
      <c r="O14" s="52"/>
    </row>
    <row r="15" spans="1:15" ht="18" customHeight="1">
      <c r="A15" s="50" t="s">
        <v>16</v>
      </c>
      <c r="B15" s="18" t="s">
        <v>58</v>
      </c>
      <c r="C15" s="19" t="s">
        <v>59</v>
      </c>
      <c r="D15" s="19" t="s">
        <v>60</v>
      </c>
      <c r="E15" s="20">
        <v>100.7</v>
      </c>
      <c r="F15" s="20">
        <v>123.5</v>
      </c>
      <c r="G15" s="20">
        <v>224.2</v>
      </c>
      <c r="H15" s="20"/>
      <c r="I15" s="20">
        <v>5</v>
      </c>
      <c r="J15" s="20">
        <v>229.2</v>
      </c>
      <c r="K15" s="29">
        <v>77.8</v>
      </c>
      <c r="L15" s="29">
        <f t="shared" si="0"/>
        <v>76.96</v>
      </c>
      <c r="M15" s="31" t="s">
        <v>20</v>
      </c>
      <c r="N15" s="37" t="s">
        <v>61</v>
      </c>
      <c r="O15" s="52"/>
    </row>
    <row r="16" spans="1:15" ht="18" customHeight="1">
      <c r="A16" s="50" t="s">
        <v>16</v>
      </c>
      <c r="B16" s="18" t="s">
        <v>62</v>
      </c>
      <c r="C16" s="19" t="s">
        <v>63</v>
      </c>
      <c r="D16" s="19" t="s">
        <v>64</v>
      </c>
      <c r="E16" s="20">
        <v>107</v>
      </c>
      <c r="F16" s="20">
        <v>111.5</v>
      </c>
      <c r="G16" s="20">
        <v>218.5</v>
      </c>
      <c r="H16" s="20"/>
      <c r="I16" s="20">
        <v>0</v>
      </c>
      <c r="J16" s="20">
        <v>218.5</v>
      </c>
      <c r="K16" s="29">
        <v>78.2</v>
      </c>
      <c r="L16" s="29">
        <f t="shared" si="0"/>
        <v>74.98</v>
      </c>
      <c r="M16" s="31" t="s">
        <v>20</v>
      </c>
      <c r="N16" s="37" t="s">
        <v>61</v>
      </c>
      <c r="O16" s="52"/>
    </row>
    <row r="17" spans="1:15" ht="18" customHeight="1">
      <c r="A17" s="50" t="s">
        <v>16</v>
      </c>
      <c r="B17" s="18" t="s">
        <v>65</v>
      </c>
      <c r="C17" s="19" t="s">
        <v>66</v>
      </c>
      <c r="D17" s="19" t="s">
        <v>67</v>
      </c>
      <c r="E17" s="20">
        <v>107.1</v>
      </c>
      <c r="F17" s="20">
        <v>106</v>
      </c>
      <c r="G17" s="20">
        <v>213.1</v>
      </c>
      <c r="H17" s="20"/>
      <c r="I17" s="20">
        <v>5</v>
      </c>
      <c r="J17" s="20">
        <v>218.1</v>
      </c>
      <c r="K17" s="29">
        <v>71.8</v>
      </c>
      <c r="L17" s="29">
        <f t="shared" si="0"/>
        <v>72.34</v>
      </c>
      <c r="M17" s="31" t="s">
        <v>20</v>
      </c>
      <c r="N17" s="37" t="s">
        <v>61</v>
      </c>
      <c r="O17" s="52"/>
    </row>
    <row r="18" spans="1:15" ht="18" customHeight="1">
      <c r="A18" s="50" t="s">
        <v>16</v>
      </c>
      <c r="B18" s="18" t="s">
        <v>68</v>
      </c>
      <c r="C18" s="19" t="s">
        <v>69</v>
      </c>
      <c r="D18" s="19" t="s">
        <v>70</v>
      </c>
      <c r="E18" s="20">
        <v>108.1</v>
      </c>
      <c r="F18" s="20">
        <v>96</v>
      </c>
      <c r="G18" s="20">
        <v>204.1</v>
      </c>
      <c r="H18" s="20"/>
      <c r="I18" s="20">
        <v>0</v>
      </c>
      <c r="J18" s="20">
        <v>204.1</v>
      </c>
      <c r="K18" s="32">
        <v>78</v>
      </c>
      <c r="L18" s="29">
        <f t="shared" si="0"/>
        <v>72.02</v>
      </c>
      <c r="M18" s="33" t="s">
        <v>71</v>
      </c>
      <c r="N18" s="33" t="s">
        <v>72</v>
      </c>
      <c r="O18" s="52"/>
    </row>
    <row r="19" spans="1:15" ht="18" customHeight="1">
      <c r="A19" s="50" t="s">
        <v>16</v>
      </c>
      <c r="B19" s="18" t="s">
        <v>73</v>
      </c>
      <c r="C19" s="19" t="s">
        <v>74</v>
      </c>
      <c r="D19" s="19" t="s">
        <v>75</v>
      </c>
      <c r="E19" s="20">
        <v>83.3</v>
      </c>
      <c r="F19" s="20">
        <v>96</v>
      </c>
      <c r="G19" s="20">
        <v>179.3</v>
      </c>
      <c r="H19" s="20"/>
      <c r="I19" s="20">
        <v>0</v>
      </c>
      <c r="J19" s="20">
        <v>179.3</v>
      </c>
      <c r="K19" s="32">
        <v>65.8</v>
      </c>
      <c r="L19" s="29">
        <f t="shared" si="0"/>
        <v>62.18</v>
      </c>
      <c r="M19" s="33" t="s">
        <v>71</v>
      </c>
      <c r="N19" s="33" t="s">
        <v>72</v>
      </c>
      <c r="O19" s="52"/>
    </row>
    <row r="20" spans="1:15" ht="18" customHeight="1">
      <c r="A20" s="50" t="s">
        <v>16</v>
      </c>
      <c r="B20" s="18" t="s">
        <v>76</v>
      </c>
      <c r="C20" s="19" t="s">
        <v>77</v>
      </c>
      <c r="D20" s="19" t="s">
        <v>78</v>
      </c>
      <c r="E20" s="20">
        <v>67.4</v>
      </c>
      <c r="F20" s="20">
        <v>86.5</v>
      </c>
      <c r="G20" s="20">
        <v>153.9</v>
      </c>
      <c r="H20" s="20"/>
      <c r="I20" s="20">
        <v>5</v>
      </c>
      <c r="J20" s="20">
        <v>158.9</v>
      </c>
      <c r="K20" s="32">
        <v>72.2</v>
      </c>
      <c r="L20" s="29">
        <f t="shared" si="0"/>
        <v>60.66</v>
      </c>
      <c r="M20" s="33" t="s">
        <v>71</v>
      </c>
      <c r="N20" s="33" t="s">
        <v>72</v>
      </c>
      <c r="O20" s="52"/>
    </row>
    <row r="21" spans="1:15" ht="18" customHeight="1">
      <c r="A21" s="50" t="s">
        <v>16</v>
      </c>
      <c r="B21" s="18" t="s">
        <v>79</v>
      </c>
      <c r="C21" s="19" t="s">
        <v>80</v>
      </c>
      <c r="D21" s="19" t="s">
        <v>81</v>
      </c>
      <c r="E21" s="20">
        <v>90.2</v>
      </c>
      <c r="F21" s="20">
        <v>108.5</v>
      </c>
      <c r="G21" s="20">
        <v>198.7</v>
      </c>
      <c r="H21" s="20"/>
      <c r="I21" s="20">
        <v>5</v>
      </c>
      <c r="J21" s="20">
        <v>203.7</v>
      </c>
      <c r="K21" s="32">
        <v>73</v>
      </c>
      <c r="L21" s="29">
        <f t="shared" si="0"/>
        <v>69.94</v>
      </c>
      <c r="M21" s="33" t="s">
        <v>71</v>
      </c>
      <c r="N21" s="33" t="s">
        <v>82</v>
      </c>
      <c r="O21" s="52"/>
    </row>
    <row r="22" spans="1:15" ht="18" customHeight="1">
      <c r="A22" s="50" t="s">
        <v>16</v>
      </c>
      <c r="B22" s="18" t="s">
        <v>83</v>
      </c>
      <c r="C22" s="19" t="s">
        <v>84</v>
      </c>
      <c r="D22" s="19" t="s">
        <v>85</v>
      </c>
      <c r="E22" s="20">
        <v>92.4</v>
      </c>
      <c r="F22" s="20">
        <v>106.5</v>
      </c>
      <c r="G22" s="20">
        <v>198.9</v>
      </c>
      <c r="H22" s="20"/>
      <c r="I22" s="20">
        <v>0</v>
      </c>
      <c r="J22" s="20">
        <v>198.9</v>
      </c>
      <c r="K22" s="32">
        <v>66.4</v>
      </c>
      <c r="L22" s="29">
        <f t="shared" si="0"/>
        <v>66.34</v>
      </c>
      <c r="M22" s="33" t="s">
        <v>71</v>
      </c>
      <c r="N22" s="33" t="s">
        <v>82</v>
      </c>
      <c r="O22" s="52"/>
    </row>
    <row r="23" spans="1:15" ht="18" customHeight="1">
      <c r="A23" s="50" t="s">
        <v>16</v>
      </c>
      <c r="B23" s="18" t="s">
        <v>86</v>
      </c>
      <c r="C23" s="19" t="s">
        <v>87</v>
      </c>
      <c r="D23" s="19" t="s">
        <v>88</v>
      </c>
      <c r="E23" s="20">
        <v>105</v>
      </c>
      <c r="F23" s="20">
        <v>111</v>
      </c>
      <c r="G23" s="20">
        <v>216</v>
      </c>
      <c r="H23" s="20"/>
      <c r="I23" s="20">
        <v>5</v>
      </c>
      <c r="J23" s="20">
        <v>221</v>
      </c>
      <c r="K23" s="32">
        <v>73.2</v>
      </c>
      <c r="L23" s="29">
        <f t="shared" si="0"/>
        <v>73.48</v>
      </c>
      <c r="M23" s="33" t="s">
        <v>89</v>
      </c>
      <c r="N23" s="33" t="s">
        <v>90</v>
      </c>
      <c r="O23" s="52"/>
    </row>
    <row r="24" spans="1:15" ht="18" customHeight="1">
      <c r="A24" s="50" t="s">
        <v>16</v>
      </c>
      <c r="B24" s="18" t="s">
        <v>91</v>
      </c>
      <c r="C24" s="19" t="s">
        <v>92</v>
      </c>
      <c r="D24" s="19" t="s">
        <v>93</v>
      </c>
      <c r="E24" s="20">
        <v>102.1</v>
      </c>
      <c r="F24" s="20">
        <v>111</v>
      </c>
      <c r="G24" s="20">
        <v>213.1</v>
      </c>
      <c r="H24" s="20"/>
      <c r="I24" s="20">
        <v>5</v>
      </c>
      <c r="J24" s="20">
        <v>218.1</v>
      </c>
      <c r="K24" s="32">
        <v>82.3</v>
      </c>
      <c r="L24" s="29">
        <f t="shared" si="0"/>
        <v>76.54</v>
      </c>
      <c r="M24" s="33" t="s">
        <v>89</v>
      </c>
      <c r="N24" s="33" t="s">
        <v>90</v>
      </c>
      <c r="O24" s="52"/>
    </row>
    <row r="25" spans="1:15" ht="18" customHeight="1">
      <c r="A25" s="50" t="s">
        <v>16</v>
      </c>
      <c r="B25" s="18" t="s">
        <v>94</v>
      </c>
      <c r="C25" s="19" t="s">
        <v>95</v>
      </c>
      <c r="D25" s="19" t="s">
        <v>96</v>
      </c>
      <c r="E25" s="20">
        <v>101.7</v>
      </c>
      <c r="F25" s="20">
        <v>111.5</v>
      </c>
      <c r="G25" s="20">
        <v>213.2</v>
      </c>
      <c r="H25" s="20"/>
      <c r="I25" s="20">
        <v>0</v>
      </c>
      <c r="J25" s="20">
        <v>213.2</v>
      </c>
      <c r="K25" s="32">
        <v>73</v>
      </c>
      <c r="L25" s="29">
        <f t="shared" si="0"/>
        <v>71.84</v>
      </c>
      <c r="M25" s="33" t="s">
        <v>89</v>
      </c>
      <c r="N25" s="33" t="s">
        <v>90</v>
      </c>
      <c r="O25" s="52"/>
    </row>
    <row r="26" spans="1:15" ht="18" customHeight="1">
      <c r="A26" s="51" t="s">
        <v>97</v>
      </c>
      <c r="B26" s="18" t="s">
        <v>98</v>
      </c>
      <c r="C26" s="19" t="s">
        <v>99</v>
      </c>
      <c r="D26" s="19" t="s">
        <v>100</v>
      </c>
      <c r="E26" s="20">
        <v>100.2</v>
      </c>
      <c r="F26" s="20">
        <v>107.5</v>
      </c>
      <c r="G26" s="20">
        <v>207.7</v>
      </c>
      <c r="H26" s="20"/>
      <c r="I26" s="20">
        <v>5</v>
      </c>
      <c r="J26" s="20">
        <v>212.7</v>
      </c>
      <c r="K26" s="32">
        <v>72.8</v>
      </c>
      <c r="L26" s="29">
        <f t="shared" si="0"/>
        <v>71.66</v>
      </c>
      <c r="M26" s="33" t="s">
        <v>89</v>
      </c>
      <c r="N26" s="33" t="s">
        <v>101</v>
      </c>
      <c r="O26" s="52"/>
    </row>
    <row r="27" spans="1:15" ht="18" customHeight="1">
      <c r="A27" s="51" t="s">
        <v>97</v>
      </c>
      <c r="B27" s="18" t="s">
        <v>102</v>
      </c>
      <c r="C27" s="19" t="s">
        <v>103</v>
      </c>
      <c r="D27" s="19" t="s">
        <v>104</v>
      </c>
      <c r="E27" s="20">
        <v>88.1</v>
      </c>
      <c r="F27" s="20">
        <v>101.5</v>
      </c>
      <c r="G27" s="20">
        <v>189.6</v>
      </c>
      <c r="H27" s="20"/>
      <c r="I27" s="20">
        <v>5</v>
      </c>
      <c r="J27" s="20">
        <v>194.6</v>
      </c>
      <c r="K27" s="32">
        <v>75.8</v>
      </c>
      <c r="L27" s="29">
        <f t="shared" si="0"/>
        <v>69.24</v>
      </c>
      <c r="M27" s="33" t="s">
        <v>89</v>
      </c>
      <c r="N27" s="33" t="s">
        <v>101</v>
      </c>
      <c r="O27" s="52"/>
    </row>
    <row r="28" spans="1:15" ht="18" customHeight="1">
      <c r="A28" s="51" t="s">
        <v>97</v>
      </c>
      <c r="B28" s="18" t="s">
        <v>105</v>
      </c>
      <c r="C28" s="21" t="s">
        <v>106</v>
      </c>
      <c r="D28" s="21" t="s">
        <v>107</v>
      </c>
      <c r="E28" s="20">
        <v>83.7</v>
      </c>
      <c r="F28" s="20">
        <v>87</v>
      </c>
      <c r="G28" s="20">
        <v>170.7</v>
      </c>
      <c r="H28" s="20"/>
      <c r="I28" s="20">
        <v>5</v>
      </c>
      <c r="J28" s="20">
        <v>175.7</v>
      </c>
      <c r="K28" s="32">
        <v>60.4</v>
      </c>
      <c r="L28" s="29">
        <f t="shared" si="0"/>
        <v>59.3</v>
      </c>
      <c r="M28" s="33" t="s">
        <v>89</v>
      </c>
      <c r="N28" s="33" t="s">
        <v>101</v>
      </c>
      <c r="O28" s="52"/>
    </row>
    <row r="29" spans="1:15" ht="18" customHeight="1">
      <c r="A29" s="51" t="s">
        <v>97</v>
      </c>
      <c r="B29" s="18" t="s">
        <v>108</v>
      </c>
      <c r="C29" s="19" t="s">
        <v>109</v>
      </c>
      <c r="D29" s="19" t="s">
        <v>110</v>
      </c>
      <c r="E29" s="20">
        <v>100.7</v>
      </c>
      <c r="F29" s="20">
        <v>104.5</v>
      </c>
      <c r="G29" s="20">
        <v>205.2</v>
      </c>
      <c r="H29" s="20"/>
      <c r="I29" s="20">
        <v>0</v>
      </c>
      <c r="J29" s="20">
        <v>205.2</v>
      </c>
      <c r="K29" s="32">
        <v>73.2</v>
      </c>
      <c r="L29" s="29">
        <f t="shared" si="0"/>
        <v>70.32</v>
      </c>
      <c r="M29" s="33" t="s">
        <v>89</v>
      </c>
      <c r="N29" s="33" t="s">
        <v>111</v>
      </c>
      <c r="O29" s="52"/>
    </row>
    <row r="30" spans="1:15" ht="18" customHeight="1">
      <c r="A30" s="51" t="s">
        <v>97</v>
      </c>
      <c r="B30" s="18" t="s">
        <v>112</v>
      </c>
      <c r="C30" s="19" t="s">
        <v>113</v>
      </c>
      <c r="D30" s="19" t="s">
        <v>114</v>
      </c>
      <c r="E30" s="20">
        <v>104</v>
      </c>
      <c r="F30" s="20">
        <v>91</v>
      </c>
      <c r="G30" s="20">
        <v>195</v>
      </c>
      <c r="H30" s="20"/>
      <c r="I30" s="20">
        <v>5</v>
      </c>
      <c r="J30" s="20">
        <v>200</v>
      </c>
      <c r="K30" s="32">
        <v>66.4</v>
      </c>
      <c r="L30" s="29">
        <f t="shared" si="0"/>
        <v>66.56</v>
      </c>
      <c r="M30" s="33" t="s">
        <v>89</v>
      </c>
      <c r="N30" s="33" t="s">
        <v>111</v>
      </c>
      <c r="O30" s="52"/>
    </row>
    <row r="31" spans="1:15" ht="18" customHeight="1">
      <c r="A31" s="51" t="s">
        <v>97</v>
      </c>
      <c r="B31" s="18" t="s">
        <v>115</v>
      </c>
      <c r="C31" s="19" t="s">
        <v>116</v>
      </c>
      <c r="D31" s="19" t="s">
        <v>117</v>
      </c>
      <c r="E31" s="20">
        <v>92</v>
      </c>
      <c r="F31" s="20">
        <v>85</v>
      </c>
      <c r="G31" s="20">
        <v>177</v>
      </c>
      <c r="H31" s="20"/>
      <c r="I31" s="20">
        <v>0</v>
      </c>
      <c r="J31" s="20">
        <v>177</v>
      </c>
      <c r="K31" s="32">
        <v>66.2</v>
      </c>
      <c r="L31" s="29">
        <f t="shared" si="0"/>
        <v>61.88</v>
      </c>
      <c r="M31" s="33" t="s">
        <v>89</v>
      </c>
      <c r="N31" s="33" t="s">
        <v>111</v>
      </c>
      <c r="O31" s="52"/>
    </row>
    <row r="32" spans="1:15" ht="18" customHeight="1">
      <c r="A32" s="51" t="s">
        <v>97</v>
      </c>
      <c r="B32" s="18" t="s">
        <v>118</v>
      </c>
      <c r="C32" s="19" t="s">
        <v>119</v>
      </c>
      <c r="D32" s="19" t="s">
        <v>120</v>
      </c>
      <c r="E32" s="20">
        <v>106.4</v>
      </c>
      <c r="F32" s="20">
        <v>107.5</v>
      </c>
      <c r="G32" s="20">
        <v>213.9</v>
      </c>
      <c r="H32" s="20"/>
      <c r="I32" s="20">
        <v>5</v>
      </c>
      <c r="J32" s="20">
        <v>218.9</v>
      </c>
      <c r="K32" s="32">
        <v>76.6</v>
      </c>
      <c r="L32" s="29">
        <f t="shared" si="0"/>
        <v>74.42</v>
      </c>
      <c r="M32" s="33" t="s">
        <v>89</v>
      </c>
      <c r="N32" s="33" t="s">
        <v>121</v>
      </c>
      <c r="O32" s="52"/>
    </row>
    <row r="33" spans="1:15" ht="18" customHeight="1">
      <c r="A33" s="51" t="s">
        <v>97</v>
      </c>
      <c r="B33" s="18" t="s">
        <v>122</v>
      </c>
      <c r="C33" s="19" t="s">
        <v>123</v>
      </c>
      <c r="D33" s="19" t="s">
        <v>124</v>
      </c>
      <c r="E33" s="20">
        <v>110.3</v>
      </c>
      <c r="F33" s="20">
        <v>108</v>
      </c>
      <c r="G33" s="20">
        <v>218.3</v>
      </c>
      <c r="H33" s="20"/>
      <c r="I33" s="20">
        <v>0</v>
      </c>
      <c r="J33" s="20">
        <v>218.3</v>
      </c>
      <c r="K33" s="32">
        <v>69.6</v>
      </c>
      <c r="L33" s="29">
        <f t="shared" si="0"/>
        <v>71.5</v>
      </c>
      <c r="M33" s="33" t="s">
        <v>89</v>
      </c>
      <c r="N33" s="33" t="s">
        <v>121</v>
      </c>
      <c r="O33" s="52"/>
    </row>
    <row r="34" spans="1:15" ht="18" customHeight="1">
      <c r="A34" s="51" t="s">
        <v>97</v>
      </c>
      <c r="B34" s="18" t="s">
        <v>125</v>
      </c>
      <c r="C34" s="19" t="s">
        <v>126</v>
      </c>
      <c r="D34" s="19" t="s">
        <v>127</v>
      </c>
      <c r="E34" s="20">
        <v>102.6</v>
      </c>
      <c r="F34" s="20">
        <v>108</v>
      </c>
      <c r="G34" s="20">
        <v>210.6</v>
      </c>
      <c r="H34" s="20"/>
      <c r="I34" s="20">
        <v>5</v>
      </c>
      <c r="J34" s="20">
        <v>215.6</v>
      </c>
      <c r="K34" s="32">
        <v>73.2</v>
      </c>
      <c r="L34" s="29">
        <f t="shared" si="0"/>
        <v>72.4</v>
      </c>
      <c r="M34" s="33" t="s">
        <v>89</v>
      </c>
      <c r="N34" s="33" t="s">
        <v>121</v>
      </c>
      <c r="O34" s="52"/>
    </row>
    <row r="35" spans="1:15" ht="18" customHeight="1">
      <c r="A35" s="51" t="s">
        <v>97</v>
      </c>
      <c r="B35" s="18" t="s">
        <v>128</v>
      </c>
      <c r="C35" s="19" t="s">
        <v>129</v>
      </c>
      <c r="D35" s="19" t="s">
        <v>130</v>
      </c>
      <c r="E35" s="20">
        <v>94.1</v>
      </c>
      <c r="F35" s="20">
        <v>94.5</v>
      </c>
      <c r="G35" s="20">
        <v>188.6</v>
      </c>
      <c r="H35" s="20"/>
      <c r="I35" s="20">
        <v>5</v>
      </c>
      <c r="J35" s="20">
        <v>193.6</v>
      </c>
      <c r="K35" s="32">
        <v>76.4</v>
      </c>
      <c r="L35" s="29">
        <f t="shared" si="0"/>
        <v>69.28</v>
      </c>
      <c r="M35" s="33" t="s">
        <v>89</v>
      </c>
      <c r="N35" s="33" t="s">
        <v>131</v>
      </c>
      <c r="O35" s="52"/>
    </row>
    <row r="36" spans="1:15" ht="18" customHeight="1">
      <c r="A36" s="51" t="s">
        <v>97</v>
      </c>
      <c r="B36" s="18" t="s">
        <v>132</v>
      </c>
      <c r="C36" s="19" t="s">
        <v>133</v>
      </c>
      <c r="D36" s="19" t="s">
        <v>134</v>
      </c>
      <c r="E36" s="20">
        <v>67</v>
      </c>
      <c r="F36" s="20">
        <v>107</v>
      </c>
      <c r="G36" s="20">
        <v>174</v>
      </c>
      <c r="H36" s="20"/>
      <c r="I36" s="20">
        <v>0</v>
      </c>
      <c r="J36" s="20">
        <v>174</v>
      </c>
      <c r="K36" s="32">
        <v>70.8</v>
      </c>
      <c r="L36" s="29">
        <f t="shared" si="0"/>
        <v>63.12</v>
      </c>
      <c r="M36" s="33" t="s">
        <v>89</v>
      </c>
      <c r="N36" s="33" t="s">
        <v>131</v>
      </c>
      <c r="O36" s="52"/>
    </row>
    <row r="37" spans="1:15" ht="18" customHeight="1">
      <c r="A37" s="51" t="s">
        <v>97</v>
      </c>
      <c r="B37" s="18" t="s">
        <v>135</v>
      </c>
      <c r="C37" s="19" t="s">
        <v>136</v>
      </c>
      <c r="D37" s="19" t="s">
        <v>137</v>
      </c>
      <c r="E37" s="20">
        <v>91.2</v>
      </c>
      <c r="F37" s="20">
        <v>104</v>
      </c>
      <c r="G37" s="20">
        <v>195.2</v>
      </c>
      <c r="H37" s="20"/>
      <c r="I37" s="20">
        <v>0</v>
      </c>
      <c r="J37" s="20">
        <v>195.2</v>
      </c>
      <c r="K37" s="32">
        <v>70.8</v>
      </c>
      <c r="L37" s="29">
        <f t="shared" si="0"/>
        <v>67.36</v>
      </c>
      <c r="M37" s="33" t="s">
        <v>138</v>
      </c>
      <c r="N37" s="33" t="s">
        <v>139</v>
      </c>
      <c r="O37" s="52"/>
    </row>
    <row r="38" spans="1:15" ht="18" customHeight="1">
      <c r="A38" s="51" t="s">
        <v>97</v>
      </c>
      <c r="B38" s="18" t="s">
        <v>140</v>
      </c>
      <c r="C38" s="19" t="s">
        <v>141</v>
      </c>
      <c r="D38" s="19" t="s">
        <v>142</v>
      </c>
      <c r="E38" s="20">
        <v>77.9</v>
      </c>
      <c r="F38" s="20">
        <v>104.5</v>
      </c>
      <c r="G38" s="20">
        <v>182.4</v>
      </c>
      <c r="H38" s="20"/>
      <c r="I38" s="20">
        <v>5</v>
      </c>
      <c r="J38" s="20">
        <v>187.4</v>
      </c>
      <c r="K38" s="32">
        <v>75.8</v>
      </c>
      <c r="L38" s="29">
        <f t="shared" si="0"/>
        <v>67.8</v>
      </c>
      <c r="M38" s="33" t="s">
        <v>138</v>
      </c>
      <c r="N38" s="33" t="s">
        <v>139</v>
      </c>
      <c r="O38" s="52"/>
    </row>
    <row r="39" spans="1:15" ht="18" customHeight="1">
      <c r="A39" s="51" t="s">
        <v>97</v>
      </c>
      <c r="B39" s="18" t="s">
        <v>143</v>
      </c>
      <c r="C39" s="19" t="s">
        <v>144</v>
      </c>
      <c r="D39" s="19" t="s">
        <v>145</v>
      </c>
      <c r="E39" s="20">
        <v>86.4</v>
      </c>
      <c r="F39" s="20">
        <v>96</v>
      </c>
      <c r="G39" s="20">
        <v>182.4</v>
      </c>
      <c r="H39" s="20"/>
      <c r="I39" s="20">
        <v>5</v>
      </c>
      <c r="J39" s="20">
        <v>187.4</v>
      </c>
      <c r="K39" s="32">
        <v>72.8</v>
      </c>
      <c r="L39" s="29">
        <f t="shared" si="0"/>
        <v>66.6</v>
      </c>
      <c r="M39" s="33" t="s">
        <v>138</v>
      </c>
      <c r="N39" s="33" t="s">
        <v>139</v>
      </c>
      <c r="O39" s="52"/>
    </row>
    <row r="40" spans="1:15" ht="18" customHeight="1">
      <c r="A40" s="51" t="s">
        <v>97</v>
      </c>
      <c r="B40" s="18" t="s">
        <v>146</v>
      </c>
      <c r="C40" s="19" t="s">
        <v>147</v>
      </c>
      <c r="D40" s="19" t="s">
        <v>148</v>
      </c>
      <c r="E40" s="20">
        <v>76.3</v>
      </c>
      <c r="F40" s="20">
        <v>106</v>
      </c>
      <c r="G40" s="20">
        <v>182.3</v>
      </c>
      <c r="H40" s="20"/>
      <c r="I40" s="20">
        <v>5</v>
      </c>
      <c r="J40" s="20">
        <v>187.3</v>
      </c>
      <c r="K40" s="32">
        <v>70.4</v>
      </c>
      <c r="L40" s="29">
        <f t="shared" si="0"/>
        <v>65.62</v>
      </c>
      <c r="M40" s="33" t="s">
        <v>138</v>
      </c>
      <c r="N40" s="33" t="s">
        <v>139</v>
      </c>
      <c r="O40" s="52"/>
    </row>
    <row r="41" spans="1:15" ht="18" customHeight="1">
      <c r="A41" s="51" t="s">
        <v>97</v>
      </c>
      <c r="B41" s="18" t="s">
        <v>149</v>
      </c>
      <c r="C41" s="19" t="s">
        <v>150</v>
      </c>
      <c r="D41" s="19" t="s">
        <v>151</v>
      </c>
      <c r="E41" s="20">
        <v>85.6</v>
      </c>
      <c r="F41" s="20">
        <v>92.5</v>
      </c>
      <c r="G41" s="20">
        <v>178.1</v>
      </c>
      <c r="H41" s="20"/>
      <c r="I41" s="20">
        <v>0</v>
      </c>
      <c r="J41" s="20">
        <v>178.1</v>
      </c>
      <c r="K41" s="32">
        <v>69.6</v>
      </c>
      <c r="L41" s="29">
        <f t="shared" si="0"/>
        <v>63.46</v>
      </c>
      <c r="M41" s="33" t="s">
        <v>138</v>
      </c>
      <c r="N41" s="33" t="s">
        <v>139</v>
      </c>
      <c r="O41" s="52"/>
    </row>
    <row r="42" spans="1:15" ht="18" customHeight="1">
      <c r="A42" s="51" t="s">
        <v>97</v>
      </c>
      <c r="B42" s="18" t="s">
        <v>152</v>
      </c>
      <c r="C42" s="21" t="s">
        <v>153</v>
      </c>
      <c r="D42" s="21" t="s">
        <v>154</v>
      </c>
      <c r="E42" s="20">
        <v>75</v>
      </c>
      <c r="F42" s="20">
        <v>97.5</v>
      </c>
      <c r="G42" s="20">
        <v>172.5</v>
      </c>
      <c r="H42" s="20"/>
      <c r="I42" s="20">
        <v>5</v>
      </c>
      <c r="J42" s="20">
        <v>177.5</v>
      </c>
      <c r="K42" s="32">
        <v>71.6</v>
      </c>
      <c r="L42" s="29">
        <f t="shared" si="0"/>
        <v>64.14</v>
      </c>
      <c r="M42" s="33" t="s">
        <v>138</v>
      </c>
      <c r="N42" s="33" t="s">
        <v>139</v>
      </c>
      <c r="O42" s="52"/>
    </row>
    <row r="43" spans="1:15" ht="18" customHeight="1">
      <c r="A43" s="51" t="s">
        <v>97</v>
      </c>
      <c r="B43" s="18" t="s">
        <v>155</v>
      </c>
      <c r="C43" s="19" t="s">
        <v>156</v>
      </c>
      <c r="D43" s="19" t="s">
        <v>157</v>
      </c>
      <c r="E43" s="20">
        <v>88</v>
      </c>
      <c r="F43" s="20">
        <v>104</v>
      </c>
      <c r="G43" s="20">
        <v>192</v>
      </c>
      <c r="H43" s="20"/>
      <c r="I43" s="20">
        <v>5</v>
      </c>
      <c r="J43" s="20">
        <v>197</v>
      </c>
      <c r="K43" s="32">
        <v>74.2</v>
      </c>
      <c r="L43" s="29">
        <f t="shared" si="0"/>
        <v>69.08</v>
      </c>
      <c r="M43" s="33" t="s">
        <v>138</v>
      </c>
      <c r="N43" s="33" t="s">
        <v>158</v>
      </c>
      <c r="O43" s="52"/>
    </row>
    <row r="44" spans="1:15" ht="18" customHeight="1">
      <c r="A44" s="51" t="s">
        <v>97</v>
      </c>
      <c r="B44" s="18" t="s">
        <v>159</v>
      </c>
      <c r="C44" s="19" t="s">
        <v>160</v>
      </c>
      <c r="D44" s="19" t="s">
        <v>161</v>
      </c>
      <c r="E44" s="20">
        <v>75.2</v>
      </c>
      <c r="F44" s="20">
        <v>110</v>
      </c>
      <c r="G44" s="20">
        <v>185.2</v>
      </c>
      <c r="H44" s="20"/>
      <c r="I44" s="20">
        <v>5</v>
      </c>
      <c r="J44" s="20">
        <v>190.2</v>
      </c>
      <c r="K44" s="32">
        <v>70.4</v>
      </c>
      <c r="L44" s="29">
        <f t="shared" si="0"/>
        <v>66.2</v>
      </c>
      <c r="M44" s="33" t="s">
        <v>138</v>
      </c>
      <c r="N44" s="33" t="s">
        <v>158</v>
      </c>
      <c r="O44" s="52"/>
    </row>
    <row r="45" spans="1:15" ht="18" customHeight="1">
      <c r="A45" s="51" t="s">
        <v>97</v>
      </c>
      <c r="B45" s="18" t="s">
        <v>162</v>
      </c>
      <c r="C45" s="19" t="s">
        <v>163</v>
      </c>
      <c r="D45" s="19" t="s">
        <v>164</v>
      </c>
      <c r="E45" s="20">
        <v>92.9</v>
      </c>
      <c r="F45" s="20">
        <v>96</v>
      </c>
      <c r="G45" s="20">
        <v>188.9</v>
      </c>
      <c r="H45" s="20"/>
      <c r="I45" s="20">
        <v>0</v>
      </c>
      <c r="J45" s="20">
        <v>188.9</v>
      </c>
      <c r="K45" s="32">
        <v>72</v>
      </c>
      <c r="L45" s="29">
        <f t="shared" si="0"/>
        <v>66.58</v>
      </c>
      <c r="M45" s="33" t="s">
        <v>138</v>
      </c>
      <c r="N45" s="33" t="s">
        <v>158</v>
      </c>
      <c r="O45" s="52"/>
    </row>
    <row r="46" spans="1:15" ht="18" customHeight="1">
      <c r="A46" s="51" t="s">
        <v>97</v>
      </c>
      <c r="B46" s="18" t="s">
        <v>165</v>
      </c>
      <c r="C46" s="19" t="s">
        <v>166</v>
      </c>
      <c r="D46" s="19" t="s">
        <v>167</v>
      </c>
      <c r="E46" s="20">
        <v>79.7</v>
      </c>
      <c r="F46" s="20">
        <v>100.5</v>
      </c>
      <c r="G46" s="20">
        <v>180.2</v>
      </c>
      <c r="H46" s="20"/>
      <c r="I46" s="20">
        <v>5</v>
      </c>
      <c r="J46" s="20">
        <v>185.2</v>
      </c>
      <c r="K46" s="32">
        <v>70.4</v>
      </c>
      <c r="L46" s="29">
        <f t="shared" si="0"/>
        <v>65.2</v>
      </c>
      <c r="M46" s="33" t="s">
        <v>138</v>
      </c>
      <c r="N46" s="33" t="s">
        <v>158</v>
      </c>
      <c r="O46" s="52"/>
    </row>
    <row r="47" spans="1:15" ht="18" customHeight="1">
      <c r="A47" s="51" t="s">
        <v>97</v>
      </c>
      <c r="B47" s="18" t="s">
        <v>168</v>
      </c>
      <c r="C47" s="19" t="s">
        <v>169</v>
      </c>
      <c r="D47" s="19" t="s">
        <v>170</v>
      </c>
      <c r="E47" s="20">
        <v>80.5</v>
      </c>
      <c r="F47" s="20">
        <v>96.5</v>
      </c>
      <c r="G47" s="20">
        <v>177</v>
      </c>
      <c r="H47" s="20"/>
      <c r="I47" s="20">
        <v>5</v>
      </c>
      <c r="J47" s="20">
        <v>182</v>
      </c>
      <c r="K47" s="32">
        <v>70.2</v>
      </c>
      <c r="L47" s="29">
        <f t="shared" si="0"/>
        <v>64.48</v>
      </c>
      <c r="M47" s="33" t="s">
        <v>138</v>
      </c>
      <c r="N47" s="33" t="s">
        <v>158</v>
      </c>
      <c r="O47" s="52"/>
    </row>
    <row r="48" spans="1:15" ht="18" customHeight="1">
      <c r="A48" s="51" t="s">
        <v>97</v>
      </c>
      <c r="B48" s="18" t="s">
        <v>171</v>
      </c>
      <c r="C48" s="21" t="s">
        <v>172</v>
      </c>
      <c r="D48" s="21" t="s">
        <v>173</v>
      </c>
      <c r="E48" s="20">
        <v>68.8</v>
      </c>
      <c r="F48" s="20">
        <v>107.5</v>
      </c>
      <c r="G48" s="20">
        <v>176.3</v>
      </c>
      <c r="H48" s="20"/>
      <c r="I48" s="20">
        <v>5</v>
      </c>
      <c r="J48" s="20">
        <v>181.3</v>
      </c>
      <c r="K48" s="32">
        <v>70</v>
      </c>
      <c r="L48" s="29">
        <f t="shared" si="0"/>
        <v>64.26</v>
      </c>
      <c r="M48" s="33" t="s">
        <v>138</v>
      </c>
      <c r="N48" s="33" t="s">
        <v>158</v>
      </c>
      <c r="O48" s="52"/>
    </row>
    <row r="49" spans="1:15" ht="18" customHeight="1">
      <c r="A49" s="50" t="s">
        <v>174</v>
      </c>
      <c r="B49" s="18" t="s">
        <v>175</v>
      </c>
      <c r="C49" s="19" t="s">
        <v>176</v>
      </c>
      <c r="D49" s="19" t="s">
        <v>177</v>
      </c>
      <c r="E49" s="20">
        <v>91.9</v>
      </c>
      <c r="F49" s="20">
        <v>99.5</v>
      </c>
      <c r="G49" s="20">
        <v>191.4</v>
      </c>
      <c r="H49" s="20"/>
      <c r="I49" s="20">
        <v>5</v>
      </c>
      <c r="J49" s="20">
        <v>196.4</v>
      </c>
      <c r="K49" s="32">
        <v>69</v>
      </c>
      <c r="L49" s="29">
        <f t="shared" si="0"/>
        <v>66.88</v>
      </c>
      <c r="M49" s="33" t="s">
        <v>138</v>
      </c>
      <c r="N49" s="33" t="s">
        <v>178</v>
      </c>
      <c r="O49" s="52"/>
    </row>
    <row r="50" spans="1:15" ht="18" customHeight="1">
      <c r="A50" s="50" t="s">
        <v>174</v>
      </c>
      <c r="B50" s="18" t="s">
        <v>179</v>
      </c>
      <c r="C50" s="19" t="s">
        <v>180</v>
      </c>
      <c r="D50" s="19" t="s">
        <v>181</v>
      </c>
      <c r="E50" s="20">
        <v>77.9</v>
      </c>
      <c r="F50" s="20">
        <v>112.5</v>
      </c>
      <c r="G50" s="20">
        <v>190.4</v>
      </c>
      <c r="H50" s="20"/>
      <c r="I50" s="20">
        <v>5</v>
      </c>
      <c r="J50" s="20">
        <v>195.4</v>
      </c>
      <c r="K50" s="32">
        <v>74.2</v>
      </c>
      <c r="L50" s="29">
        <f t="shared" si="0"/>
        <v>68.76</v>
      </c>
      <c r="M50" s="33" t="s">
        <v>138</v>
      </c>
      <c r="N50" s="33" t="s">
        <v>178</v>
      </c>
      <c r="O50" s="52"/>
    </row>
    <row r="51" spans="1:15" ht="18" customHeight="1">
      <c r="A51" s="50" t="s">
        <v>174</v>
      </c>
      <c r="B51" s="18" t="s">
        <v>182</v>
      </c>
      <c r="C51" s="19" t="s">
        <v>183</v>
      </c>
      <c r="D51" s="19" t="s">
        <v>184</v>
      </c>
      <c r="E51" s="20">
        <v>88.6</v>
      </c>
      <c r="F51" s="20">
        <v>100.5</v>
      </c>
      <c r="G51" s="20">
        <v>189.1</v>
      </c>
      <c r="H51" s="20"/>
      <c r="I51" s="20">
        <v>5</v>
      </c>
      <c r="J51" s="20">
        <v>194.1</v>
      </c>
      <c r="K51" s="32">
        <v>73.8</v>
      </c>
      <c r="L51" s="29">
        <f t="shared" si="0"/>
        <v>68.34</v>
      </c>
      <c r="M51" s="33" t="s">
        <v>138</v>
      </c>
      <c r="N51" s="33" t="s">
        <v>178</v>
      </c>
      <c r="O51" s="52"/>
    </row>
    <row r="52" spans="1:15" ht="18" customHeight="1">
      <c r="A52" s="50" t="s">
        <v>174</v>
      </c>
      <c r="B52" s="18" t="s">
        <v>185</v>
      </c>
      <c r="C52" s="19" t="s">
        <v>186</v>
      </c>
      <c r="D52" s="19" t="s">
        <v>187</v>
      </c>
      <c r="E52" s="20">
        <v>80.7</v>
      </c>
      <c r="F52" s="20">
        <v>111.5</v>
      </c>
      <c r="G52" s="20">
        <v>192.2</v>
      </c>
      <c r="H52" s="20"/>
      <c r="I52" s="20">
        <v>0</v>
      </c>
      <c r="J52" s="20">
        <v>192.2</v>
      </c>
      <c r="K52" s="32">
        <v>77.2</v>
      </c>
      <c r="L52" s="29">
        <f t="shared" si="0"/>
        <v>69.32</v>
      </c>
      <c r="M52" s="33" t="s">
        <v>138</v>
      </c>
      <c r="N52" s="33" t="s">
        <v>178</v>
      </c>
      <c r="O52" s="52"/>
    </row>
    <row r="53" spans="1:15" ht="18" customHeight="1">
      <c r="A53" s="50" t="s">
        <v>174</v>
      </c>
      <c r="B53" s="18" t="s">
        <v>188</v>
      </c>
      <c r="C53" s="19" t="s">
        <v>189</v>
      </c>
      <c r="D53" s="19" t="s">
        <v>190</v>
      </c>
      <c r="E53" s="20">
        <v>93.8</v>
      </c>
      <c r="F53" s="20">
        <v>96</v>
      </c>
      <c r="G53" s="20">
        <v>189.8</v>
      </c>
      <c r="H53" s="20"/>
      <c r="I53" s="20">
        <v>0</v>
      </c>
      <c r="J53" s="20">
        <v>189.8</v>
      </c>
      <c r="K53" s="32">
        <v>72.2</v>
      </c>
      <c r="L53" s="29">
        <f t="shared" si="0"/>
        <v>66.84</v>
      </c>
      <c r="M53" s="33" t="s">
        <v>138</v>
      </c>
      <c r="N53" s="33" t="s">
        <v>178</v>
      </c>
      <c r="O53" s="52"/>
    </row>
    <row r="54" spans="1:15" ht="18" customHeight="1">
      <c r="A54" s="50" t="s">
        <v>174</v>
      </c>
      <c r="B54" s="18" t="s">
        <v>191</v>
      </c>
      <c r="C54" s="19" t="s">
        <v>192</v>
      </c>
      <c r="D54" s="19" t="s">
        <v>193</v>
      </c>
      <c r="E54" s="20">
        <v>94.8</v>
      </c>
      <c r="F54" s="20">
        <v>88.5</v>
      </c>
      <c r="G54" s="20">
        <v>183.3</v>
      </c>
      <c r="H54" s="20"/>
      <c r="I54" s="20">
        <v>5</v>
      </c>
      <c r="J54" s="20">
        <v>188.3</v>
      </c>
      <c r="K54" s="32">
        <v>74.2</v>
      </c>
      <c r="L54" s="29">
        <f t="shared" si="0"/>
        <v>67.34</v>
      </c>
      <c r="M54" s="33" t="s">
        <v>138</v>
      </c>
      <c r="N54" s="33" t="s">
        <v>178</v>
      </c>
      <c r="O54" s="52"/>
    </row>
    <row r="55" spans="1:15" ht="18" customHeight="1">
      <c r="A55" s="50" t="s">
        <v>174</v>
      </c>
      <c r="B55" s="18" t="s">
        <v>194</v>
      </c>
      <c r="C55" s="19" t="s">
        <v>195</v>
      </c>
      <c r="D55" s="19" t="s">
        <v>196</v>
      </c>
      <c r="E55" s="20">
        <v>102.9</v>
      </c>
      <c r="F55" s="20">
        <v>112.5</v>
      </c>
      <c r="G55" s="20">
        <v>215.4</v>
      </c>
      <c r="H55" s="20"/>
      <c r="I55" s="20">
        <v>5</v>
      </c>
      <c r="J55" s="20">
        <v>220.4</v>
      </c>
      <c r="K55" s="32">
        <v>72.6</v>
      </c>
      <c r="L55" s="29">
        <f t="shared" si="0"/>
        <v>73.12</v>
      </c>
      <c r="M55" s="33" t="s">
        <v>197</v>
      </c>
      <c r="N55" s="33" t="s">
        <v>198</v>
      </c>
      <c r="O55" s="52"/>
    </row>
    <row r="56" spans="1:15" ht="18" customHeight="1">
      <c r="A56" s="50" t="s">
        <v>174</v>
      </c>
      <c r="B56" s="18" t="s">
        <v>199</v>
      </c>
      <c r="C56" s="19" t="s">
        <v>200</v>
      </c>
      <c r="D56" s="19" t="s">
        <v>201</v>
      </c>
      <c r="E56" s="20">
        <v>94.3</v>
      </c>
      <c r="F56" s="20">
        <v>118.5</v>
      </c>
      <c r="G56" s="20">
        <v>212.8</v>
      </c>
      <c r="H56" s="20"/>
      <c r="I56" s="20">
        <v>5</v>
      </c>
      <c r="J56" s="20">
        <v>217.8</v>
      </c>
      <c r="K56" s="32">
        <v>75.2</v>
      </c>
      <c r="L56" s="29">
        <f t="shared" si="0"/>
        <v>73.64</v>
      </c>
      <c r="M56" s="33" t="s">
        <v>197</v>
      </c>
      <c r="N56" s="33" t="s">
        <v>198</v>
      </c>
      <c r="O56" s="52"/>
    </row>
    <row r="57" spans="1:15" ht="18" customHeight="1">
      <c r="A57" s="50" t="s">
        <v>174</v>
      </c>
      <c r="B57" s="18" t="s">
        <v>202</v>
      </c>
      <c r="C57" s="19" t="s">
        <v>203</v>
      </c>
      <c r="D57" s="19" t="s">
        <v>204</v>
      </c>
      <c r="E57" s="20">
        <v>106.7</v>
      </c>
      <c r="F57" s="20">
        <v>110</v>
      </c>
      <c r="G57" s="20">
        <v>216.7</v>
      </c>
      <c r="H57" s="20"/>
      <c r="I57" s="20">
        <v>0</v>
      </c>
      <c r="J57" s="20">
        <v>216.7</v>
      </c>
      <c r="K57" s="32">
        <v>75.4</v>
      </c>
      <c r="L57" s="29">
        <f t="shared" si="0"/>
        <v>73.5</v>
      </c>
      <c r="M57" s="33" t="s">
        <v>197</v>
      </c>
      <c r="N57" s="33" t="s">
        <v>198</v>
      </c>
      <c r="O57" s="52"/>
    </row>
    <row r="58" spans="1:15" ht="18" customHeight="1">
      <c r="A58" s="50" t="s">
        <v>174</v>
      </c>
      <c r="B58" s="18" t="s">
        <v>205</v>
      </c>
      <c r="C58" s="19" t="s">
        <v>206</v>
      </c>
      <c r="D58" s="19" t="s">
        <v>207</v>
      </c>
      <c r="E58" s="20">
        <v>95.2</v>
      </c>
      <c r="F58" s="20">
        <v>116</v>
      </c>
      <c r="G58" s="20">
        <v>211.2</v>
      </c>
      <c r="H58" s="20"/>
      <c r="I58" s="20">
        <v>5</v>
      </c>
      <c r="J58" s="20">
        <v>216.2</v>
      </c>
      <c r="K58" s="32">
        <v>73.4</v>
      </c>
      <c r="L58" s="29">
        <f t="shared" si="0"/>
        <v>72.6</v>
      </c>
      <c r="M58" s="33" t="s">
        <v>197</v>
      </c>
      <c r="N58" s="33" t="s">
        <v>198</v>
      </c>
      <c r="O58" s="52"/>
    </row>
    <row r="59" spans="1:15" ht="18" customHeight="1">
      <c r="A59" s="50" t="s">
        <v>174</v>
      </c>
      <c r="B59" s="18" t="s">
        <v>208</v>
      </c>
      <c r="C59" s="19" t="s">
        <v>209</v>
      </c>
      <c r="D59" s="19" t="s">
        <v>210</v>
      </c>
      <c r="E59" s="20">
        <v>108.8</v>
      </c>
      <c r="F59" s="20">
        <v>106</v>
      </c>
      <c r="G59" s="20">
        <v>214.8</v>
      </c>
      <c r="H59" s="20"/>
      <c r="I59" s="20">
        <v>0</v>
      </c>
      <c r="J59" s="20">
        <v>214.8</v>
      </c>
      <c r="K59" s="32">
        <v>71.6</v>
      </c>
      <c r="L59" s="29">
        <f t="shared" si="0"/>
        <v>71.6</v>
      </c>
      <c r="M59" s="33" t="s">
        <v>197</v>
      </c>
      <c r="N59" s="33" t="s">
        <v>198</v>
      </c>
      <c r="O59" s="52"/>
    </row>
    <row r="60" spans="1:15" ht="18" customHeight="1">
      <c r="A60" s="50" t="s">
        <v>174</v>
      </c>
      <c r="B60" s="18" t="s">
        <v>211</v>
      </c>
      <c r="C60" s="19" t="s">
        <v>212</v>
      </c>
      <c r="D60" s="19" t="s">
        <v>213</v>
      </c>
      <c r="E60" s="20">
        <v>91.6</v>
      </c>
      <c r="F60" s="20">
        <v>115.5</v>
      </c>
      <c r="G60" s="20">
        <v>207.1</v>
      </c>
      <c r="H60" s="20"/>
      <c r="I60" s="20">
        <v>5</v>
      </c>
      <c r="J60" s="20">
        <v>212.1</v>
      </c>
      <c r="K60" s="32">
        <v>73.8</v>
      </c>
      <c r="L60" s="29">
        <f t="shared" si="0"/>
        <v>71.94</v>
      </c>
      <c r="M60" s="33" t="s">
        <v>197</v>
      </c>
      <c r="N60" s="33" t="s">
        <v>198</v>
      </c>
      <c r="O60" s="52"/>
    </row>
    <row r="61" spans="1:15" ht="18" customHeight="1">
      <c r="A61" s="50" t="s">
        <v>174</v>
      </c>
      <c r="B61" s="18" t="s">
        <v>214</v>
      </c>
      <c r="C61" s="19" t="s">
        <v>215</v>
      </c>
      <c r="D61" s="19" t="s">
        <v>216</v>
      </c>
      <c r="E61" s="20">
        <v>87.8</v>
      </c>
      <c r="F61" s="20">
        <v>114.5</v>
      </c>
      <c r="G61" s="20">
        <v>202.3</v>
      </c>
      <c r="H61" s="20"/>
      <c r="I61" s="20">
        <v>5</v>
      </c>
      <c r="J61" s="20">
        <v>207.3</v>
      </c>
      <c r="K61" s="32">
        <v>77.4</v>
      </c>
      <c r="L61" s="29">
        <f t="shared" si="0"/>
        <v>72.42</v>
      </c>
      <c r="M61" s="33" t="s">
        <v>197</v>
      </c>
      <c r="N61" s="33" t="s">
        <v>198</v>
      </c>
      <c r="O61" s="52"/>
    </row>
    <row r="62" spans="1:15" ht="18" customHeight="1">
      <c r="A62" s="50" t="s">
        <v>174</v>
      </c>
      <c r="B62" s="18" t="s">
        <v>217</v>
      </c>
      <c r="C62" s="19" t="s">
        <v>218</v>
      </c>
      <c r="D62" s="19" t="s">
        <v>219</v>
      </c>
      <c r="E62" s="20">
        <v>94.5</v>
      </c>
      <c r="F62" s="20">
        <v>101.5</v>
      </c>
      <c r="G62" s="20">
        <v>196</v>
      </c>
      <c r="H62" s="20"/>
      <c r="I62" s="20">
        <v>0</v>
      </c>
      <c r="J62" s="20">
        <v>196</v>
      </c>
      <c r="K62" s="32">
        <v>72</v>
      </c>
      <c r="L62" s="29">
        <f t="shared" si="0"/>
        <v>68</v>
      </c>
      <c r="M62" s="33" t="s">
        <v>197</v>
      </c>
      <c r="N62" s="33" t="s">
        <v>198</v>
      </c>
      <c r="O62" s="52"/>
    </row>
    <row r="63" spans="1:15" ht="18" customHeight="1">
      <c r="A63" s="50" t="s">
        <v>174</v>
      </c>
      <c r="B63" s="18" t="s">
        <v>220</v>
      </c>
      <c r="C63" s="19" t="s">
        <v>221</v>
      </c>
      <c r="D63" s="19" t="s">
        <v>222</v>
      </c>
      <c r="E63" s="20">
        <v>93.9</v>
      </c>
      <c r="F63" s="20">
        <v>102</v>
      </c>
      <c r="G63" s="20">
        <v>195.9</v>
      </c>
      <c r="H63" s="20"/>
      <c r="I63" s="20">
        <v>0</v>
      </c>
      <c r="J63" s="20">
        <v>195.9</v>
      </c>
      <c r="K63" s="32">
        <v>69.4</v>
      </c>
      <c r="L63" s="29">
        <f t="shared" si="0"/>
        <v>66.94</v>
      </c>
      <c r="M63" s="33" t="s">
        <v>197</v>
      </c>
      <c r="N63" s="33" t="s">
        <v>198</v>
      </c>
      <c r="O63" s="52"/>
    </row>
    <row r="64" spans="1:15" ht="18" customHeight="1">
      <c r="A64" s="50" t="s">
        <v>174</v>
      </c>
      <c r="B64" s="18" t="s">
        <v>223</v>
      </c>
      <c r="C64" s="19" t="s">
        <v>224</v>
      </c>
      <c r="D64" s="19" t="s">
        <v>225</v>
      </c>
      <c r="E64" s="20">
        <v>98.3</v>
      </c>
      <c r="F64" s="20">
        <v>106.5</v>
      </c>
      <c r="G64" s="20">
        <v>204.8</v>
      </c>
      <c r="H64" s="20"/>
      <c r="I64" s="20">
        <v>5</v>
      </c>
      <c r="J64" s="20">
        <v>209.8</v>
      </c>
      <c r="K64" s="32">
        <v>73.8</v>
      </c>
      <c r="L64" s="29">
        <f t="shared" si="0"/>
        <v>71.48</v>
      </c>
      <c r="M64" s="33" t="s">
        <v>197</v>
      </c>
      <c r="N64" s="33" t="s">
        <v>226</v>
      </c>
      <c r="O64" s="52"/>
    </row>
    <row r="65" spans="1:15" ht="18" customHeight="1">
      <c r="A65" s="50" t="s">
        <v>174</v>
      </c>
      <c r="B65" s="18" t="s">
        <v>227</v>
      </c>
      <c r="C65" s="19" t="s">
        <v>228</v>
      </c>
      <c r="D65" s="19" t="s">
        <v>229</v>
      </c>
      <c r="E65" s="20">
        <v>95.8</v>
      </c>
      <c r="F65" s="20">
        <v>108.5</v>
      </c>
      <c r="G65" s="20">
        <v>204.3</v>
      </c>
      <c r="H65" s="20"/>
      <c r="I65" s="20">
        <v>0</v>
      </c>
      <c r="J65" s="20">
        <v>204.3</v>
      </c>
      <c r="K65" s="32">
        <v>70.6</v>
      </c>
      <c r="L65" s="29">
        <f t="shared" si="0"/>
        <v>69.1</v>
      </c>
      <c r="M65" s="33" t="s">
        <v>197</v>
      </c>
      <c r="N65" s="33" t="s">
        <v>226</v>
      </c>
      <c r="O65" s="52"/>
    </row>
    <row r="66" spans="1:15" ht="18" customHeight="1">
      <c r="A66" s="50" t="s">
        <v>174</v>
      </c>
      <c r="B66" s="18" t="s">
        <v>230</v>
      </c>
      <c r="C66" s="19" t="s">
        <v>231</v>
      </c>
      <c r="D66" s="19" t="s">
        <v>232</v>
      </c>
      <c r="E66" s="20">
        <v>95.6</v>
      </c>
      <c r="F66" s="20">
        <v>108</v>
      </c>
      <c r="G66" s="20">
        <v>203.6</v>
      </c>
      <c r="H66" s="20"/>
      <c r="I66" s="20">
        <v>0</v>
      </c>
      <c r="J66" s="20">
        <v>203.6</v>
      </c>
      <c r="K66" s="32">
        <v>75</v>
      </c>
      <c r="L66" s="29">
        <f t="shared" si="0"/>
        <v>70.72</v>
      </c>
      <c r="M66" s="33" t="s">
        <v>197</v>
      </c>
      <c r="N66" s="33" t="s">
        <v>226</v>
      </c>
      <c r="O66" s="52"/>
    </row>
    <row r="67" spans="1:15" ht="18" customHeight="1">
      <c r="A67" s="50" t="s">
        <v>174</v>
      </c>
      <c r="B67" s="18" t="s">
        <v>233</v>
      </c>
      <c r="C67" s="19" t="s">
        <v>234</v>
      </c>
      <c r="D67" s="19" t="s">
        <v>235</v>
      </c>
      <c r="E67" s="20">
        <v>86.9</v>
      </c>
      <c r="F67" s="20">
        <v>108</v>
      </c>
      <c r="G67" s="20">
        <v>194.9</v>
      </c>
      <c r="H67" s="20"/>
      <c r="I67" s="20">
        <v>5</v>
      </c>
      <c r="J67" s="20">
        <v>199.9</v>
      </c>
      <c r="K67" s="32">
        <v>76.6</v>
      </c>
      <c r="L67" s="29">
        <f t="shared" si="0"/>
        <v>70.62</v>
      </c>
      <c r="M67" s="33" t="s">
        <v>197</v>
      </c>
      <c r="N67" s="33" t="s">
        <v>226</v>
      </c>
      <c r="O67" s="52"/>
    </row>
    <row r="68" spans="1:15" ht="18" customHeight="1">
      <c r="A68" s="50" t="s">
        <v>174</v>
      </c>
      <c r="B68" s="18" t="s">
        <v>236</v>
      </c>
      <c r="C68" s="19" t="s">
        <v>237</v>
      </c>
      <c r="D68" s="19" t="s">
        <v>238</v>
      </c>
      <c r="E68" s="20">
        <v>93.9</v>
      </c>
      <c r="F68" s="20">
        <v>106</v>
      </c>
      <c r="G68" s="20">
        <v>199.9</v>
      </c>
      <c r="H68" s="20"/>
      <c r="I68" s="20">
        <v>0</v>
      </c>
      <c r="J68" s="20">
        <v>199.9</v>
      </c>
      <c r="K68" s="32">
        <v>75.6</v>
      </c>
      <c r="L68" s="29">
        <f aca="true" t="shared" si="1" ref="L68:L131">J68/3*0.6+K68*0.4</f>
        <v>70.22</v>
      </c>
      <c r="M68" s="33" t="s">
        <v>197</v>
      </c>
      <c r="N68" s="33" t="s">
        <v>226</v>
      </c>
      <c r="O68" s="52"/>
    </row>
    <row r="69" spans="1:15" ht="18" customHeight="1">
      <c r="A69" s="50" t="s">
        <v>174</v>
      </c>
      <c r="B69" s="18" t="s">
        <v>239</v>
      </c>
      <c r="C69" s="19" t="s">
        <v>240</v>
      </c>
      <c r="D69" s="19" t="s">
        <v>241</v>
      </c>
      <c r="E69" s="20">
        <v>95.2</v>
      </c>
      <c r="F69" s="20">
        <v>97.5</v>
      </c>
      <c r="G69" s="20">
        <v>192.7</v>
      </c>
      <c r="H69" s="20"/>
      <c r="I69" s="20">
        <v>5</v>
      </c>
      <c r="J69" s="20">
        <v>197.7</v>
      </c>
      <c r="K69" s="32">
        <v>75.8</v>
      </c>
      <c r="L69" s="29">
        <f t="shared" si="1"/>
        <v>69.86</v>
      </c>
      <c r="M69" s="33" t="s">
        <v>197</v>
      </c>
      <c r="N69" s="33" t="s">
        <v>226</v>
      </c>
      <c r="O69" s="52"/>
    </row>
    <row r="70" spans="1:15" ht="18" customHeight="1">
      <c r="A70" s="50" t="s">
        <v>174</v>
      </c>
      <c r="B70" s="18" t="s">
        <v>242</v>
      </c>
      <c r="C70" s="19" t="s">
        <v>243</v>
      </c>
      <c r="D70" s="19" t="s">
        <v>244</v>
      </c>
      <c r="E70" s="20">
        <v>115.6</v>
      </c>
      <c r="F70" s="20">
        <v>97</v>
      </c>
      <c r="G70" s="20">
        <v>212.6</v>
      </c>
      <c r="H70" s="20"/>
      <c r="I70" s="20">
        <v>0</v>
      </c>
      <c r="J70" s="20">
        <v>212.6</v>
      </c>
      <c r="K70" s="32">
        <v>72.6</v>
      </c>
      <c r="L70" s="29">
        <f t="shared" si="1"/>
        <v>71.56</v>
      </c>
      <c r="M70" s="33" t="s">
        <v>197</v>
      </c>
      <c r="N70" s="33" t="s">
        <v>245</v>
      </c>
      <c r="O70" s="52"/>
    </row>
    <row r="71" spans="1:15" ht="18" customHeight="1">
      <c r="A71" s="50" t="s">
        <v>174</v>
      </c>
      <c r="B71" s="18" t="s">
        <v>246</v>
      </c>
      <c r="C71" s="19" t="s">
        <v>247</v>
      </c>
      <c r="D71" s="19" t="s">
        <v>248</v>
      </c>
      <c r="E71" s="20">
        <v>110.5</v>
      </c>
      <c r="F71" s="20">
        <v>100</v>
      </c>
      <c r="G71" s="20">
        <v>210.5</v>
      </c>
      <c r="H71" s="20"/>
      <c r="I71" s="20">
        <v>0</v>
      </c>
      <c r="J71" s="20">
        <v>210.5</v>
      </c>
      <c r="K71" s="32">
        <v>76</v>
      </c>
      <c r="L71" s="29">
        <f t="shared" si="1"/>
        <v>72.5</v>
      </c>
      <c r="M71" s="33" t="s">
        <v>197</v>
      </c>
      <c r="N71" s="33" t="s">
        <v>245</v>
      </c>
      <c r="O71" s="52"/>
    </row>
    <row r="72" spans="1:15" ht="18" customHeight="1">
      <c r="A72" s="50" t="s">
        <v>174</v>
      </c>
      <c r="B72" s="18" t="s">
        <v>249</v>
      </c>
      <c r="C72" s="19" t="s">
        <v>250</v>
      </c>
      <c r="D72" s="19" t="s">
        <v>251</v>
      </c>
      <c r="E72" s="20">
        <v>96.7</v>
      </c>
      <c r="F72" s="20">
        <v>102.5</v>
      </c>
      <c r="G72" s="20">
        <v>199.2</v>
      </c>
      <c r="H72" s="20"/>
      <c r="I72" s="20">
        <v>0</v>
      </c>
      <c r="J72" s="20">
        <v>199.2</v>
      </c>
      <c r="K72" s="32">
        <v>72</v>
      </c>
      <c r="L72" s="29">
        <f t="shared" si="1"/>
        <v>68.64</v>
      </c>
      <c r="M72" s="33" t="s">
        <v>197</v>
      </c>
      <c r="N72" s="33" t="s">
        <v>245</v>
      </c>
      <c r="O72" s="52"/>
    </row>
    <row r="73" spans="1:15" ht="18" customHeight="1">
      <c r="A73" s="51" t="s">
        <v>252</v>
      </c>
      <c r="B73" s="18" t="s">
        <v>253</v>
      </c>
      <c r="C73" s="19" t="s">
        <v>254</v>
      </c>
      <c r="D73" s="19" t="s">
        <v>255</v>
      </c>
      <c r="E73" s="20">
        <v>106.7</v>
      </c>
      <c r="F73" s="20">
        <v>103.5</v>
      </c>
      <c r="G73" s="20">
        <v>210.2</v>
      </c>
      <c r="H73" s="20"/>
      <c r="I73" s="20">
        <v>0</v>
      </c>
      <c r="J73" s="20">
        <v>210.2</v>
      </c>
      <c r="K73" s="32">
        <v>74.4</v>
      </c>
      <c r="L73" s="29">
        <f t="shared" si="1"/>
        <v>71.8</v>
      </c>
      <c r="M73" s="33" t="s">
        <v>197</v>
      </c>
      <c r="N73" s="33" t="s">
        <v>256</v>
      </c>
      <c r="O73" s="52"/>
    </row>
    <row r="74" spans="1:15" ht="18" customHeight="1">
      <c r="A74" s="51" t="s">
        <v>252</v>
      </c>
      <c r="B74" s="18" t="s">
        <v>257</v>
      </c>
      <c r="C74" s="19" t="s">
        <v>258</v>
      </c>
      <c r="D74" s="19" t="s">
        <v>259</v>
      </c>
      <c r="E74" s="20">
        <v>91.3</v>
      </c>
      <c r="F74" s="20">
        <v>111</v>
      </c>
      <c r="G74" s="20">
        <v>202.3</v>
      </c>
      <c r="H74" s="20"/>
      <c r="I74" s="20">
        <v>0</v>
      </c>
      <c r="J74" s="20">
        <v>202.3</v>
      </c>
      <c r="K74" s="32">
        <v>74.2</v>
      </c>
      <c r="L74" s="29">
        <f t="shared" si="1"/>
        <v>70.14</v>
      </c>
      <c r="M74" s="33" t="s">
        <v>197</v>
      </c>
      <c r="N74" s="33" t="s">
        <v>256</v>
      </c>
      <c r="O74" s="52"/>
    </row>
    <row r="75" spans="1:15" ht="18" customHeight="1">
      <c r="A75" s="51" t="s">
        <v>252</v>
      </c>
      <c r="B75" s="18" t="s">
        <v>260</v>
      </c>
      <c r="C75" s="19" t="s">
        <v>261</v>
      </c>
      <c r="D75" s="19" t="s">
        <v>262</v>
      </c>
      <c r="E75" s="20">
        <v>97.3</v>
      </c>
      <c r="F75" s="20">
        <v>103.5</v>
      </c>
      <c r="G75" s="20">
        <v>200.8</v>
      </c>
      <c r="H75" s="20"/>
      <c r="I75" s="20">
        <v>0</v>
      </c>
      <c r="J75" s="20">
        <v>200.8</v>
      </c>
      <c r="K75" s="32">
        <v>71.6</v>
      </c>
      <c r="L75" s="29">
        <f t="shared" si="1"/>
        <v>68.8</v>
      </c>
      <c r="M75" s="33" t="s">
        <v>197</v>
      </c>
      <c r="N75" s="33" t="s">
        <v>256</v>
      </c>
      <c r="O75" s="52"/>
    </row>
    <row r="76" spans="1:15" ht="18" customHeight="1">
      <c r="A76" s="51" t="s">
        <v>252</v>
      </c>
      <c r="B76" s="18" t="s">
        <v>263</v>
      </c>
      <c r="C76" s="19" t="s">
        <v>264</v>
      </c>
      <c r="D76" s="19" t="s">
        <v>265</v>
      </c>
      <c r="E76" s="20">
        <v>97.7</v>
      </c>
      <c r="F76" s="20">
        <v>103</v>
      </c>
      <c r="G76" s="20">
        <v>200.7</v>
      </c>
      <c r="H76" s="20"/>
      <c r="I76" s="20">
        <v>0</v>
      </c>
      <c r="J76" s="20">
        <v>200.7</v>
      </c>
      <c r="K76" s="32">
        <v>69</v>
      </c>
      <c r="L76" s="29">
        <f t="shared" si="1"/>
        <v>67.74</v>
      </c>
      <c r="M76" s="33" t="s">
        <v>197</v>
      </c>
      <c r="N76" s="33" t="s">
        <v>256</v>
      </c>
      <c r="O76" s="52"/>
    </row>
    <row r="77" spans="1:15" ht="18" customHeight="1">
      <c r="A77" s="51" t="s">
        <v>252</v>
      </c>
      <c r="B77" s="18" t="s">
        <v>266</v>
      </c>
      <c r="C77" s="19" t="s">
        <v>267</v>
      </c>
      <c r="D77" s="19" t="s">
        <v>268</v>
      </c>
      <c r="E77" s="20">
        <v>84.3</v>
      </c>
      <c r="F77" s="20">
        <v>110.5</v>
      </c>
      <c r="G77" s="20">
        <v>194.8</v>
      </c>
      <c r="H77" s="20"/>
      <c r="I77" s="20">
        <v>5</v>
      </c>
      <c r="J77" s="20">
        <v>199.8</v>
      </c>
      <c r="K77" s="32">
        <v>59.4</v>
      </c>
      <c r="L77" s="29">
        <f t="shared" si="1"/>
        <v>63.72</v>
      </c>
      <c r="M77" s="33" t="s">
        <v>197</v>
      </c>
      <c r="N77" s="33" t="s">
        <v>256</v>
      </c>
      <c r="O77" s="52"/>
    </row>
    <row r="78" spans="1:15" ht="18" customHeight="1">
      <c r="A78" s="51" t="s">
        <v>252</v>
      </c>
      <c r="B78" s="18" t="s">
        <v>269</v>
      </c>
      <c r="C78" s="21" t="s">
        <v>270</v>
      </c>
      <c r="D78" s="21" t="s">
        <v>271</v>
      </c>
      <c r="E78" s="20">
        <v>93</v>
      </c>
      <c r="F78" s="20">
        <v>100.5</v>
      </c>
      <c r="G78" s="20">
        <v>193.5</v>
      </c>
      <c r="H78" s="20"/>
      <c r="I78" s="20">
        <v>0</v>
      </c>
      <c r="J78" s="20">
        <v>193.5</v>
      </c>
      <c r="K78" s="32">
        <v>74.1</v>
      </c>
      <c r="L78" s="29">
        <f t="shared" si="1"/>
        <v>68.34</v>
      </c>
      <c r="M78" s="33" t="s">
        <v>197</v>
      </c>
      <c r="N78" s="33" t="s">
        <v>256</v>
      </c>
      <c r="O78" s="52"/>
    </row>
    <row r="79" spans="1:15" ht="18" customHeight="1">
      <c r="A79" s="51" t="s">
        <v>252</v>
      </c>
      <c r="B79" s="18" t="s">
        <v>272</v>
      </c>
      <c r="C79" s="19" t="s">
        <v>273</v>
      </c>
      <c r="D79" s="19" t="s">
        <v>274</v>
      </c>
      <c r="E79" s="20">
        <v>96.4</v>
      </c>
      <c r="F79" s="20">
        <v>118</v>
      </c>
      <c r="G79" s="20">
        <v>214.4</v>
      </c>
      <c r="H79" s="20"/>
      <c r="I79" s="20">
        <v>0</v>
      </c>
      <c r="J79" s="20">
        <v>214.4</v>
      </c>
      <c r="K79" s="32">
        <v>72.8</v>
      </c>
      <c r="L79" s="29">
        <f t="shared" si="1"/>
        <v>72</v>
      </c>
      <c r="M79" s="33" t="s">
        <v>197</v>
      </c>
      <c r="N79" s="33" t="s">
        <v>275</v>
      </c>
      <c r="O79" s="52"/>
    </row>
    <row r="80" spans="1:15" ht="18" customHeight="1">
      <c r="A80" s="51" t="s">
        <v>252</v>
      </c>
      <c r="B80" s="18" t="s">
        <v>276</v>
      </c>
      <c r="C80" s="19" t="s">
        <v>277</v>
      </c>
      <c r="D80" s="19" t="s">
        <v>278</v>
      </c>
      <c r="E80" s="20">
        <v>98.6</v>
      </c>
      <c r="F80" s="20">
        <v>112</v>
      </c>
      <c r="G80" s="20">
        <v>210.6</v>
      </c>
      <c r="H80" s="20"/>
      <c r="I80" s="20">
        <v>0</v>
      </c>
      <c r="J80" s="20">
        <v>210.6</v>
      </c>
      <c r="K80" s="32">
        <v>71.5</v>
      </c>
      <c r="L80" s="29">
        <f t="shared" si="1"/>
        <v>70.72</v>
      </c>
      <c r="M80" s="33" t="s">
        <v>197</v>
      </c>
      <c r="N80" s="33" t="s">
        <v>275</v>
      </c>
      <c r="O80" s="52"/>
    </row>
    <row r="81" spans="1:15" ht="18" customHeight="1">
      <c r="A81" s="51" t="s">
        <v>252</v>
      </c>
      <c r="B81" s="18" t="s">
        <v>279</v>
      </c>
      <c r="C81" s="19" t="s">
        <v>280</v>
      </c>
      <c r="D81" s="19" t="s">
        <v>281</v>
      </c>
      <c r="E81" s="20">
        <v>98.1</v>
      </c>
      <c r="F81" s="20">
        <v>104</v>
      </c>
      <c r="G81" s="20">
        <v>202.1</v>
      </c>
      <c r="H81" s="20"/>
      <c r="I81" s="20">
        <v>5</v>
      </c>
      <c r="J81" s="20">
        <v>207.1</v>
      </c>
      <c r="K81" s="32">
        <v>62</v>
      </c>
      <c r="L81" s="29">
        <f t="shared" si="1"/>
        <v>66.22</v>
      </c>
      <c r="M81" s="33" t="s">
        <v>197</v>
      </c>
      <c r="N81" s="33" t="s">
        <v>275</v>
      </c>
      <c r="O81" s="52"/>
    </row>
    <row r="82" spans="1:15" ht="18" customHeight="1">
      <c r="A82" s="51" t="s">
        <v>252</v>
      </c>
      <c r="B82" s="18" t="s">
        <v>282</v>
      </c>
      <c r="C82" s="19" t="s">
        <v>283</v>
      </c>
      <c r="D82" s="19" t="s">
        <v>284</v>
      </c>
      <c r="E82" s="20">
        <v>96.6</v>
      </c>
      <c r="F82" s="20">
        <v>102.5</v>
      </c>
      <c r="G82" s="20">
        <v>199.1</v>
      </c>
      <c r="H82" s="20"/>
      <c r="I82" s="20">
        <v>0</v>
      </c>
      <c r="J82" s="20">
        <v>199.1</v>
      </c>
      <c r="K82" s="32">
        <v>68.6</v>
      </c>
      <c r="L82" s="29">
        <f t="shared" si="1"/>
        <v>67.26</v>
      </c>
      <c r="M82" s="33" t="s">
        <v>197</v>
      </c>
      <c r="N82" s="33" t="s">
        <v>275</v>
      </c>
      <c r="O82" s="52"/>
    </row>
    <row r="83" spans="1:15" ht="18" customHeight="1">
      <c r="A83" s="51" t="s">
        <v>252</v>
      </c>
      <c r="B83" s="18" t="s">
        <v>285</v>
      </c>
      <c r="C83" s="19" t="s">
        <v>286</v>
      </c>
      <c r="D83" s="19" t="s">
        <v>287</v>
      </c>
      <c r="E83" s="20">
        <v>85.9</v>
      </c>
      <c r="F83" s="20">
        <v>113</v>
      </c>
      <c r="G83" s="20">
        <v>198.9</v>
      </c>
      <c r="H83" s="20"/>
      <c r="I83" s="20">
        <v>0</v>
      </c>
      <c r="J83" s="20">
        <v>198.9</v>
      </c>
      <c r="K83" s="32">
        <v>77</v>
      </c>
      <c r="L83" s="29">
        <f t="shared" si="1"/>
        <v>70.58</v>
      </c>
      <c r="M83" s="33" t="s">
        <v>197</v>
      </c>
      <c r="N83" s="33" t="s">
        <v>275</v>
      </c>
      <c r="O83" s="52"/>
    </row>
    <row r="84" spans="1:15" ht="18" customHeight="1">
      <c r="A84" s="51" t="s">
        <v>252</v>
      </c>
      <c r="B84" s="18" t="s">
        <v>288</v>
      </c>
      <c r="C84" s="19" t="s">
        <v>289</v>
      </c>
      <c r="D84" s="19" t="s">
        <v>290</v>
      </c>
      <c r="E84" s="20">
        <v>87.8</v>
      </c>
      <c r="F84" s="20">
        <v>109.5</v>
      </c>
      <c r="G84" s="20">
        <v>197.3</v>
      </c>
      <c r="H84" s="20"/>
      <c r="I84" s="20">
        <v>0</v>
      </c>
      <c r="J84" s="20">
        <v>197.3</v>
      </c>
      <c r="K84" s="32">
        <v>65.8</v>
      </c>
      <c r="L84" s="29">
        <f t="shared" si="1"/>
        <v>65.78</v>
      </c>
      <c r="M84" s="33" t="s">
        <v>197</v>
      </c>
      <c r="N84" s="33" t="s">
        <v>275</v>
      </c>
      <c r="O84" s="52"/>
    </row>
    <row r="85" spans="1:15" ht="18" customHeight="1">
      <c r="A85" s="51" t="s">
        <v>252</v>
      </c>
      <c r="B85" s="18" t="s">
        <v>291</v>
      </c>
      <c r="C85" s="19" t="s">
        <v>292</v>
      </c>
      <c r="D85" s="19" t="s">
        <v>293</v>
      </c>
      <c r="E85" s="20">
        <v>100.9</v>
      </c>
      <c r="F85" s="20">
        <v>109.5</v>
      </c>
      <c r="G85" s="20">
        <v>210.4</v>
      </c>
      <c r="H85" s="20"/>
      <c r="I85" s="20">
        <v>5</v>
      </c>
      <c r="J85" s="20">
        <v>215.4</v>
      </c>
      <c r="K85" s="32">
        <v>72</v>
      </c>
      <c r="L85" s="29">
        <f t="shared" si="1"/>
        <v>71.88</v>
      </c>
      <c r="M85" s="33" t="s">
        <v>197</v>
      </c>
      <c r="N85" s="33" t="s">
        <v>294</v>
      </c>
      <c r="O85" s="52"/>
    </row>
    <row r="86" spans="1:15" ht="18" customHeight="1">
      <c r="A86" s="51" t="s">
        <v>252</v>
      </c>
      <c r="B86" s="18" t="s">
        <v>295</v>
      </c>
      <c r="C86" s="19" t="s">
        <v>296</v>
      </c>
      <c r="D86" s="19" t="s">
        <v>297</v>
      </c>
      <c r="E86" s="20">
        <v>99.7</v>
      </c>
      <c r="F86" s="20">
        <v>108</v>
      </c>
      <c r="G86" s="20">
        <v>207.7</v>
      </c>
      <c r="H86" s="20"/>
      <c r="I86" s="20">
        <v>5</v>
      </c>
      <c r="J86" s="20">
        <v>212.7</v>
      </c>
      <c r="K86" s="32">
        <v>75.8</v>
      </c>
      <c r="L86" s="29">
        <f t="shared" si="1"/>
        <v>72.86</v>
      </c>
      <c r="M86" s="33" t="s">
        <v>197</v>
      </c>
      <c r="N86" s="33" t="s">
        <v>294</v>
      </c>
      <c r="O86" s="52"/>
    </row>
    <row r="87" spans="1:15" ht="18" customHeight="1">
      <c r="A87" s="51" t="s">
        <v>252</v>
      </c>
      <c r="B87" s="18" t="s">
        <v>298</v>
      </c>
      <c r="C87" s="19" t="s">
        <v>299</v>
      </c>
      <c r="D87" s="19" t="s">
        <v>300</v>
      </c>
      <c r="E87" s="20">
        <v>98.4</v>
      </c>
      <c r="F87" s="20">
        <v>102</v>
      </c>
      <c r="G87" s="20">
        <v>200.4</v>
      </c>
      <c r="H87" s="20"/>
      <c r="I87" s="20">
        <v>5</v>
      </c>
      <c r="J87" s="20">
        <v>205.4</v>
      </c>
      <c r="K87" s="32">
        <v>74.2</v>
      </c>
      <c r="L87" s="29">
        <f t="shared" si="1"/>
        <v>70.76</v>
      </c>
      <c r="M87" s="33" t="s">
        <v>197</v>
      </c>
      <c r="N87" s="33" t="s">
        <v>294</v>
      </c>
      <c r="O87" s="52"/>
    </row>
    <row r="88" spans="1:15" ht="18" customHeight="1">
      <c r="A88" s="51" t="s">
        <v>252</v>
      </c>
      <c r="B88" s="18" t="s">
        <v>301</v>
      </c>
      <c r="C88" s="19" t="s">
        <v>302</v>
      </c>
      <c r="D88" s="19" t="s">
        <v>303</v>
      </c>
      <c r="E88" s="20">
        <v>96.6</v>
      </c>
      <c r="F88" s="20">
        <v>108</v>
      </c>
      <c r="G88" s="20">
        <v>204.6</v>
      </c>
      <c r="H88" s="20"/>
      <c r="I88" s="20">
        <v>0</v>
      </c>
      <c r="J88" s="20">
        <v>204.6</v>
      </c>
      <c r="K88" s="32">
        <v>66.4</v>
      </c>
      <c r="L88" s="29">
        <f t="shared" si="1"/>
        <v>67.48</v>
      </c>
      <c r="M88" s="33" t="s">
        <v>197</v>
      </c>
      <c r="N88" s="33" t="s">
        <v>294</v>
      </c>
      <c r="O88" s="52"/>
    </row>
    <row r="89" spans="1:15" ht="18" customHeight="1">
      <c r="A89" s="51" t="s">
        <v>252</v>
      </c>
      <c r="B89" s="18" t="s">
        <v>304</v>
      </c>
      <c r="C89" s="19" t="s">
        <v>305</v>
      </c>
      <c r="D89" s="19" t="s">
        <v>306</v>
      </c>
      <c r="E89" s="20">
        <v>100.2</v>
      </c>
      <c r="F89" s="20">
        <v>104</v>
      </c>
      <c r="G89" s="20">
        <v>204.2</v>
      </c>
      <c r="H89" s="20"/>
      <c r="I89" s="20">
        <v>0</v>
      </c>
      <c r="J89" s="20">
        <v>204.2</v>
      </c>
      <c r="K89" s="32">
        <v>67.4</v>
      </c>
      <c r="L89" s="29">
        <f t="shared" si="1"/>
        <v>67.8</v>
      </c>
      <c r="M89" s="33" t="s">
        <v>197</v>
      </c>
      <c r="N89" s="33" t="s">
        <v>294</v>
      </c>
      <c r="O89" s="52"/>
    </row>
    <row r="90" spans="1:15" ht="18" customHeight="1">
      <c r="A90" s="51" t="s">
        <v>252</v>
      </c>
      <c r="B90" s="18" t="s">
        <v>307</v>
      </c>
      <c r="C90" s="19" t="s">
        <v>308</v>
      </c>
      <c r="D90" s="19" t="s">
        <v>309</v>
      </c>
      <c r="E90" s="20">
        <v>102.9</v>
      </c>
      <c r="F90" s="20">
        <v>99</v>
      </c>
      <c r="G90" s="20">
        <v>201.9</v>
      </c>
      <c r="H90" s="20"/>
      <c r="I90" s="20">
        <v>0</v>
      </c>
      <c r="J90" s="20">
        <v>201.9</v>
      </c>
      <c r="K90" s="32">
        <v>70.9</v>
      </c>
      <c r="L90" s="29">
        <f t="shared" si="1"/>
        <v>68.74</v>
      </c>
      <c r="M90" s="33" t="s">
        <v>197</v>
      </c>
      <c r="N90" s="33" t="s">
        <v>294</v>
      </c>
      <c r="O90" s="52"/>
    </row>
    <row r="91" spans="1:15" ht="18" customHeight="1">
      <c r="A91" s="51" t="s">
        <v>252</v>
      </c>
      <c r="B91" s="18" t="s">
        <v>310</v>
      </c>
      <c r="C91" s="19" t="s">
        <v>311</v>
      </c>
      <c r="D91" s="19" t="s">
        <v>312</v>
      </c>
      <c r="E91" s="20">
        <v>107.1</v>
      </c>
      <c r="F91" s="20">
        <v>109.5</v>
      </c>
      <c r="G91" s="20">
        <v>216.6</v>
      </c>
      <c r="H91" s="20"/>
      <c r="I91" s="20">
        <v>5</v>
      </c>
      <c r="J91" s="20">
        <v>221.6</v>
      </c>
      <c r="K91" s="32">
        <v>69.9</v>
      </c>
      <c r="L91" s="29">
        <f t="shared" si="1"/>
        <v>72.28</v>
      </c>
      <c r="M91" s="33" t="s">
        <v>197</v>
      </c>
      <c r="N91" s="33" t="s">
        <v>313</v>
      </c>
      <c r="O91" s="52"/>
    </row>
    <row r="92" spans="1:15" ht="18" customHeight="1">
      <c r="A92" s="51" t="s">
        <v>252</v>
      </c>
      <c r="B92" s="18" t="s">
        <v>314</v>
      </c>
      <c r="C92" s="19" t="s">
        <v>315</v>
      </c>
      <c r="D92" s="19" t="s">
        <v>316</v>
      </c>
      <c r="E92" s="20">
        <v>97.8</v>
      </c>
      <c r="F92" s="20">
        <v>110</v>
      </c>
      <c r="G92" s="20">
        <v>207.8</v>
      </c>
      <c r="H92" s="20"/>
      <c r="I92" s="20">
        <v>0</v>
      </c>
      <c r="J92" s="20">
        <v>207.8</v>
      </c>
      <c r="K92" s="32">
        <v>79.4</v>
      </c>
      <c r="L92" s="29">
        <f t="shared" si="1"/>
        <v>73.32</v>
      </c>
      <c r="M92" s="33" t="s">
        <v>197</v>
      </c>
      <c r="N92" s="33" t="s">
        <v>313</v>
      </c>
      <c r="O92" s="52"/>
    </row>
    <row r="93" spans="1:15" ht="18" customHeight="1">
      <c r="A93" s="51" t="s">
        <v>252</v>
      </c>
      <c r="B93" s="18" t="s">
        <v>317</v>
      </c>
      <c r="C93" s="19" t="s">
        <v>318</v>
      </c>
      <c r="D93" s="19" t="s">
        <v>319</v>
      </c>
      <c r="E93" s="20">
        <v>94.8</v>
      </c>
      <c r="F93" s="20">
        <v>109</v>
      </c>
      <c r="G93" s="20">
        <v>203.8</v>
      </c>
      <c r="H93" s="20"/>
      <c r="I93" s="20">
        <v>0</v>
      </c>
      <c r="J93" s="20">
        <v>203.8</v>
      </c>
      <c r="K93" s="32">
        <v>71.6</v>
      </c>
      <c r="L93" s="29">
        <f t="shared" si="1"/>
        <v>69.4</v>
      </c>
      <c r="M93" s="33" t="s">
        <v>197</v>
      </c>
      <c r="N93" s="33" t="s">
        <v>313</v>
      </c>
      <c r="O93" s="52"/>
    </row>
    <row r="94" spans="1:15" ht="18" customHeight="1">
      <c r="A94" s="51" t="s">
        <v>252</v>
      </c>
      <c r="B94" s="18" t="s">
        <v>320</v>
      </c>
      <c r="C94" s="19" t="s">
        <v>321</v>
      </c>
      <c r="D94" s="19" t="s">
        <v>322</v>
      </c>
      <c r="E94" s="20">
        <v>97.2</v>
      </c>
      <c r="F94" s="20">
        <v>104</v>
      </c>
      <c r="G94" s="20">
        <v>201.2</v>
      </c>
      <c r="H94" s="20"/>
      <c r="I94" s="20">
        <v>0</v>
      </c>
      <c r="J94" s="20">
        <v>201.2</v>
      </c>
      <c r="K94" s="32">
        <v>65.9</v>
      </c>
      <c r="L94" s="29">
        <f t="shared" si="1"/>
        <v>66.6</v>
      </c>
      <c r="M94" s="33" t="s">
        <v>197</v>
      </c>
      <c r="N94" s="33" t="s">
        <v>313</v>
      </c>
      <c r="O94" s="52"/>
    </row>
    <row r="95" spans="1:15" ht="18" customHeight="1">
      <c r="A95" s="51" t="s">
        <v>252</v>
      </c>
      <c r="B95" s="18" t="s">
        <v>323</v>
      </c>
      <c r="C95" s="19" t="s">
        <v>324</v>
      </c>
      <c r="D95" s="19" t="s">
        <v>325</v>
      </c>
      <c r="E95" s="20">
        <v>86.6</v>
      </c>
      <c r="F95" s="20">
        <v>112.5</v>
      </c>
      <c r="G95" s="20">
        <v>199.1</v>
      </c>
      <c r="H95" s="20"/>
      <c r="I95" s="20">
        <v>0</v>
      </c>
      <c r="J95" s="20">
        <v>199.1</v>
      </c>
      <c r="K95" s="32">
        <v>73.9</v>
      </c>
      <c r="L95" s="29">
        <f t="shared" si="1"/>
        <v>69.38</v>
      </c>
      <c r="M95" s="33" t="s">
        <v>197</v>
      </c>
      <c r="N95" s="33" t="s">
        <v>313</v>
      </c>
      <c r="O95" s="52"/>
    </row>
    <row r="96" spans="1:15" ht="18" customHeight="1">
      <c r="A96" s="51" t="s">
        <v>252</v>
      </c>
      <c r="B96" s="18" t="s">
        <v>326</v>
      </c>
      <c r="C96" s="19" t="s">
        <v>327</v>
      </c>
      <c r="D96" s="19" t="s">
        <v>328</v>
      </c>
      <c r="E96" s="20">
        <v>83.4</v>
      </c>
      <c r="F96" s="20">
        <v>115.5</v>
      </c>
      <c r="G96" s="20">
        <v>198.9</v>
      </c>
      <c r="H96" s="20"/>
      <c r="I96" s="20">
        <v>0</v>
      </c>
      <c r="J96" s="20">
        <v>198.9</v>
      </c>
      <c r="K96" s="32">
        <v>70.5</v>
      </c>
      <c r="L96" s="29">
        <f t="shared" si="1"/>
        <v>67.98</v>
      </c>
      <c r="M96" s="33" t="s">
        <v>197</v>
      </c>
      <c r="N96" s="33" t="s">
        <v>313</v>
      </c>
      <c r="O96" s="52"/>
    </row>
    <row r="97" spans="1:15" ht="18" customHeight="1">
      <c r="A97" s="50" t="s">
        <v>329</v>
      </c>
      <c r="B97" s="18" t="s">
        <v>330</v>
      </c>
      <c r="C97" s="19" t="s">
        <v>331</v>
      </c>
      <c r="D97" s="19" t="s">
        <v>332</v>
      </c>
      <c r="E97" s="20">
        <v>110.1</v>
      </c>
      <c r="F97" s="20">
        <v>107.5</v>
      </c>
      <c r="G97" s="20">
        <v>217.6</v>
      </c>
      <c r="H97" s="20"/>
      <c r="I97" s="20">
        <v>0</v>
      </c>
      <c r="J97" s="20">
        <v>217.6</v>
      </c>
      <c r="K97" s="32">
        <v>74</v>
      </c>
      <c r="L97" s="29">
        <f t="shared" si="1"/>
        <v>73.12</v>
      </c>
      <c r="M97" s="33" t="s">
        <v>197</v>
      </c>
      <c r="N97" s="33" t="s">
        <v>333</v>
      </c>
      <c r="O97" s="52"/>
    </row>
    <row r="98" spans="1:15" ht="18" customHeight="1">
      <c r="A98" s="50" t="s">
        <v>329</v>
      </c>
      <c r="B98" s="18" t="s">
        <v>334</v>
      </c>
      <c r="C98" s="19" t="s">
        <v>335</v>
      </c>
      <c r="D98" s="19" t="s">
        <v>336</v>
      </c>
      <c r="E98" s="20">
        <v>94.4</v>
      </c>
      <c r="F98" s="20">
        <v>113.5</v>
      </c>
      <c r="G98" s="20">
        <v>207.9</v>
      </c>
      <c r="H98" s="20"/>
      <c r="I98" s="20">
        <v>5</v>
      </c>
      <c r="J98" s="20">
        <v>212.9</v>
      </c>
      <c r="K98" s="32">
        <v>77.2</v>
      </c>
      <c r="L98" s="29">
        <f t="shared" si="1"/>
        <v>73.46</v>
      </c>
      <c r="M98" s="33" t="s">
        <v>197</v>
      </c>
      <c r="N98" s="33" t="s">
        <v>333</v>
      </c>
      <c r="O98" s="52"/>
    </row>
    <row r="99" spans="1:15" ht="18" customHeight="1">
      <c r="A99" s="50" t="s">
        <v>329</v>
      </c>
      <c r="B99" s="18" t="s">
        <v>337</v>
      </c>
      <c r="C99" s="19" t="s">
        <v>338</v>
      </c>
      <c r="D99" s="19" t="s">
        <v>339</v>
      </c>
      <c r="E99" s="20">
        <v>103.2</v>
      </c>
      <c r="F99" s="20">
        <v>103.5</v>
      </c>
      <c r="G99" s="20">
        <v>206.7</v>
      </c>
      <c r="H99" s="20"/>
      <c r="I99" s="20">
        <v>5</v>
      </c>
      <c r="J99" s="20">
        <v>211.7</v>
      </c>
      <c r="K99" s="32">
        <v>78.8</v>
      </c>
      <c r="L99" s="29">
        <f t="shared" si="1"/>
        <v>73.86</v>
      </c>
      <c r="M99" s="33" t="s">
        <v>197</v>
      </c>
      <c r="N99" s="33" t="s">
        <v>333</v>
      </c>
      <c r="O99" s="52"/>
    </row>
    <row r="100" spans="1:15" ht="18" customHeight="1">
      <c r="A100" s="50" t="s">
        <v>329</v>
      </c>
      <c r="B100" s="18" t="s">
        <v>340</v>
      </c>
      <c r="C100" s="19" t="s">
        <v>341</v>
      </c>
      <c r="D100" s="19" t="s">
        <v>342</v>
      </c>
      <c r="E100" s="20">
        <v>85.5</v>
      </c>
      <c r="F100" s="20">
        <v>119</v>
      </c>
      <c r="G100" s="20">
        <v>204.5</v>
      </c>
      <c r="H100" s="20"/>
      <c r="I100" s="20">
        <v>5</v>
      </c>
      <c r="J100" s="20">
        <v>209.5</v>
      </c>
      <c r="K100" s="32">
        <v>80.2</v>
      </c>
      <c r="L100" s="29">
        <f t="shared" si="1"/>
        <v>73.98</v>
      </c>
      <c r="M100" s="33" t="s">
        <v>197</v>
      </c>
      <c r="N100" s="33" t="s">
        <v>333</v>
      </c>
      <c r="O100" s="52"/>
    </row>
    <row r="101" spans="1:15" ht="18" customHeight="1">
      <c r="A101" s="50" t="s">
        <v>329</v>
      </c>
      <c r="B101" s="18" t="s">
        <v>343</v>
      </c>
      <c r="C101" s="19" t="s">
        <v>344</v>
      </c>
      <c r="D101" s="19" t="s">
        <v>345</v>
      </c>
      <c r="E101" s="20">
        <v>100.3</v>
      </c>
      <c r="F101" s="20">
        <v>107</v>
      </c>
      <c r="G101" s="20">
        <v>207.3</v>
      </c>
      <c r="H101" s="20"/>
      <c r="I101" s="20">
        <v>0</v>
      </c>
      <c r="J101" s="20">
        <v>207.3</v>
      </c>
      <c r="K101" s="32">
        <v>79.4</v>
      </c>
      <c r="L101" s="29">
        <f t="shared" si="1"/>
        <v>73.22</v>
      </c>
      <c r="M101" s="33" t="s">
        <v>197</v>
      </c>
      <c r="N101" s="33" t="s">
        <v>333</v>
      </c>
      <c r="O101" s="52"/>
    </row>
    <row r="102" spans="1:15" ht="18" customHeight="1">
      <c r="A102" s="50" t="s">
        <v>329</v>
      </c>
      <c r="B102" s="18" t="s">
        <v>346</v>
      </c>
      <c r="C102" s="19" t="s">
        <v>347</v>
      </c>
      <c r="D102" s="19" t="s">
        <v>348</v>
      </c>
      <c r="E102" s="20">
        <v>99.5</v>
      </c>
      <c r="F102" s="20">
        <v>107.5</v>
      </c>
      <c r="G102" s="20">
        <v>207</v>
      </c>
      <c r="H102" s="20"/>
      <c r="I102" s="20">
        <v>0</v>
      </c>
      <c r="J102" s="20">
        <v>207</v>
      </c>
      <c r="K102" s="32">
        <v>76</v>
      </c>
      <c r="L102" s="29">
        <f t="shared" si="1"/>
        <v>71.8</v>
      </c>
      <c r="M102" s="33" t="s">
        <v>197</v>
      </c>
      <c r="N102" s="33" t="s">
        <v>333</v>
      </c>
      <c r="O102" s="52"/>
    </row>
    <row r="103" spans="1:15" ht="18" customHeight="1">
      <c r="A103" s="50" t="s">
        <v>329</v>
      </c>
      <c r="B103" s="18" t="s">
        <v>349</v>
      </c>
      <c r="C103" s="19" t="s">
        <v>350</v>
      </c>
      <c r="D103" s="19" t="s">
        <v>351</v>
      </c>
      <c r="E103" s="20">
        <v>102.7</v>
      </c>
      <c r="F103" s="20">
        <v>108.5</v>
      </c>
      <c r="G103" s="20">
        <v>211.2</v>
      </c>
      <c r="H103" s="20"/>
      <c r="I103" s="20">
        <v>5</v>
      </c>
      <c r="J103" s="20">
        <v>216.2</v>
      </c>
      <c r="K103" s="32">
        <v>79.4</v>
      </c>
      <c r="L103" s="29">
        <f t="shared" si="1"/>
        <v>75</v>
      </c>
      <c r="M103" s="33" t="s">
        <v>197</v>
      </c>
      <c r="N103" s="33" t="s">
        <v>352</v>
      </c>
      <c r="O103" s="52"/>
    </row>
    <row r="104" spans="1:15" ht="18" customHeight="1">
      <c r="A104" s="50" t="s">
        <v>329</v>
      </c>
      <c r="B104" s="18" t="s">
        <v>353</v>
      </c>
      <c r="C104" s="19" t="s">
        <v>354</v>
      </c>
      <c r="D104" s="19" t="s">
        <v>355</v>
      </c>
      <c r="E104" s="20">
        <v>92.4</v>
      </c>
      <c r="F104" s="20">
        <v>104.5</v>
      </c>
      <c r="G104" s="20">
        <v>196.9</v>
      </c>
      <c r="H104" s="20"/>
      <c r="I104" s="20">
        <v>5</v>
      </c>
      <c r="J104" s="20">
        <v>201.9</v>
      </c>
      <c r="K104" s="32">
        <v>75</v>
      </c>
      <c r="L104" s="29">
        <f t="shared" si="1"/>
        <v>70.38</v>
      </c>
      <c r="M104" s="33" t="s">
        <v>197</v>
      </c>
      <c r="N104" s="33" t="s">
        <v>352</v>
      </c>
      <c r="O104" s="52"/>
    </row>
    <row r="105" spans="1:15" ht="18" customHeight="1">
      <c r="A105" s="50" t="s">
        <v>329</v>
      </c>
      <c r="B105" s="18" t="s">
        <v>356</v>
      </c>
      <c r="C105" s="19" t="s">
        <v>357</v>
      </c>
      <c r="D105" s="19" t="s">
        <v>358</v>
      </c>
      <c r="E105" s="20">
        <v>83.2</v>
      </c>
      <c r="F105" s="20">
        <v>109</v>
      </c>
      <c r="G105" s="20">
        <v>192.2</v>
      </c>
      <c r="H105" s="20"/>
      <c r="I105" s="20">
        <v>5</v>
      </c>
      <c r="J105" s="20">
        <v>197.2</v>
      </c>
      <c r="K105" s="32">
        <v>78.4</v>
      </c>
      <c r="L105" s="29">
        <f t="shared" si="1"/>
        <v>70.8</v>
      </c>
      <c r="M105" s="33" t="s">
        <v>197</v>
      </c>
      <c r="N105" s="33" t="s">
        <v>352</v>
      </c>
      <c r="O105" s="52"/>
    </row>
    <row r="106" spans="1:15" ht="18" customHeight="1">
      <c r="A106" s="50" t="s">
        <v>329</v>
      </c>
      <c r="B106" s="18" t="s">
        <v>359</v>
      </c>
      <c r="C106" s="19" t="s">
        <v>360</v>
      </c>
      <c r="D106" s="19" t="s">
        <v>361</v>
      </c>
      <c r="E106" s="20">
        <v>88.9</v>
      </c>
      <c r="F106" s="20">
        <v>107.5</v>
      </c>
      <c r="G106" s="20">
        <v>196.4</v>
      </c>
      <c r="H106" s="20"/>
      <c r="I106" s="20">
        <v>0</v>
      </c>
      <c r="J106" s="20">
        <v>196.4</v>
      </c>
      <c r="K106" s="32">
        <v>-1</v>
      </c>
      <c r="L106" s="29">
        <f t="shared" si="1"/>
        <v>38.88</v>
      </c>
      <c r="M106" s="33" t="s">
        <v>197</v>
      </c>
      <c r="N106" s="33" t="s">
        <v>352</v>
      </c>
      <c r="O106" s="53" t="s">
        <v>362</v>
      </c>
    </row>
    <row r="107" spans="1:15" ht="18" customHeight="1">
      <c r="A107" s="50" t="s">
        <v>329</v>
      </c>
      <c r="B107" s="18" t="s">
        <v>363</v>
      </c>
      <c r="C107" s="19" t="s">
        <v>364</v>
      </c>
      <c r="D107" s="19" t="s">
        <v>365</v>
      </c>
      <c r="E107" s="20">
        <v>89.8</v>
      </c>
      <c r="F107" s="20">
        <v>100.5</v>
      </c>
      <c r="G107" s="20">
        <v>190.3</v>
      </c>
      <c r="H107" s="20"/>
      <c r="I107" s="20">
        <v>5</v>
      </c>
      <c r="J107" s="20">
        <v>195.3</v>
      </c>
      <c r="K107" s="32">
        <v>76.8</v>
      </c>
      <c r="L107" s="29">
        <f t="shared" si="1"/>
        <v>69.78</v>
      </c>
      <c r="M107" s="33" t="s">
        <v>197</v>
      </c>
      <c r="N107" s="33" t="s">
        <v>352</v>
      </c>
      <c r="O107" s="52"/>
    </row>
    <row r="108" spans="1:15" ht="18" customHeight="1">
      <c r="A108" s="50" t="s">
        <v>329</v>
      </c>
      <c r="B108" s="18" t="s">
        <v>366</v>
      </c>
      <c r="C108" s="19" t="s">
        <v>367</v>
      </c>
      <c r="D108" s="19" t="s">
        <v>368</v>
      </c>
      <c r="E108" s="20">
        <v>81.2</v>
      </c>
      <c r="F108" s="20">
        <v>107</v>
      </c>
      <c r="G108" s="20">
        <v>188.2</v>
      </c>
      <c r="H108" s="20"/>
      <c r="I108" s="20">
        <v>5</v>
      </c>
      <c r="J108" s="20">
        <v>193.2</v>
      </c>
      <c r="K108" s="32">
        <v>75.6</v>
      </c>
      <c r="L108" s="29">
        <f t="shared" si="1"/>
        <v>68.88</v>
      </c>
      <c r="M108" s="33" t="s">
        <v>197</v>
      </c>
      <c r="N108" s="33" t="s">
        <v>352</v>
      </c>
      <c r="O108" s="52"/>
    </row>
    <row r="109" spans="1:15" ht="18" customHeight="1">
      <c r="A109" s="50" t="s">
        <v>329</v>
      </c>
      <c r="B109" s="18" t="s">
        <v>369</v>
      </c>
      <c r="C109" s="19" t="s">
        <v>370</v>
      </c>
      <c r="D109" s="19" t="s">
        <v>371</v>
      </c>
      <c r="E109" s="20">
        <v>97.9</v>
      </c>
      <c r="F109" s="20">
        <v>105.5</v>
      </c>
      <c r="G109" s="20">
        <v>203.4</v>
      </c>
      <c r="H109" s="20"/>
      <c r="I109" s="20">
        <v>0</v>
      </c>
      <c r="J109" s="20">
        <v>203.4</v>
      </c>
      <c r="K109" s="32">
        <v>74.8</v>
      </c>
      <c r="L109" s="29">
        <f t="shared" si="1"/>
        <v>70.6</v>
      </c>
      <c r="M109" s="33" t="s">
        <v>197</v>
      </c>
      <c r="N109" s="33" t="s">
        <v>372</v>
      </c>
      <c r="O109" s="52"/>
    </row>
    <row r="110" spans="1:15" ht="18" customHeight="1">
      <c r="A110" s="50" t="s">
        <v>329</v>
      </c>
      <c r="B110" s="18" t="s">
        <v>373</v>
      </c>
      <c r="C110" s="19" t="s">
        <v>374</v>
      </c>
      <c r="D110" s="19" t="s">
        <v>375</v>
      </c>
      <c r="E110" s="20">
        <v>91.6</v>
      </c>
      <c r="F110" s="20">
        <v>95</v>
      </c>
      <c r="G110" s="20">
        <v>186.6</v>
      </c>
      <c r="H110" s="20"/>
      <c r="I110" s="20">
        <v>5</v>
      </c>
      <c r="J110" s="20">
        <v>191.6</v>
      </c>
      <c r="K110" s="32">
        <v>73.6</v>
      </c>
      <c r="L110" s="29">
        <f t="shared" si="1"/>
        <v>67.76</v>
      </c>
      <c r="M110" s="33" t="s">
        <v>197</v>
      </c>
      <c r="N110" s="33" t="s">
        <v>372</v>
      </c>
      <c r="O110" s="52"/>
    </row>
    <row r="111" spans="1:15" ht="18" customHeight="1">
      <c r="A111" s="50" t="s">
        <v>329</v>
      </c>
      <c r="B111" s="18" t="s">
        <v>376</v>
      </c>
      <c r="C111" s="19" t="s">
        <v>377</v>
      </c>
      <c r="D111" s="19" t="s">
        <v>378</v>
      </c>
      <c r="E111" s="20">
        <v>73.1</v>
      </c>
      <c r="F111" s="20">
        <v>104</v>
      </c>
      <c r="G111" s="20">
        <v>177.1</v>
      </c>
      <c r="H111" s="20"/>
      <c r="I111" s="20">
        <v>0</v>
      </c>
      <c r="J111" s="20">
        <v>177.1</v>
      </c>
      <c r="K111" s="32">
        <v>69.6</v>
      </c>
      <c r="L111" s="29">
        <f t="shared" si="1"/>
        <v>63.26</v>
      </c>
      <c r="M111" s="33" t="s">
        <v>197</v>
      </c>
      <c r="N111" s="33" t="s">
        <v>372</v>
      </c>
      <c r="O111" s="52"/>
    </row>
    <row r="112" spans="1:15" ht="18" customHeight="1">
      <c r="A112" s="50" t="s">
        <v>329</v>
      </c>
      <c r="B112" s="18" t="s">
        <v>379</v>
      </c>
      <c r="C112" s="19" t="s">
        <v>380</v>
      </c>
      <c r="D112" s="19" t="s">
        <v>381</v>
      </c>
      <c r="E112" s="20">
        <v>102.5</v>
      </c>
      <c r="F112" s="20">
        <v>115</v>
      </c>
      <c r="G112" s="20">
        <v>217.5</v>
      </c>
      <c r="H112" s="20"/>
      <c r="I112" s="20">
        <v>5</v>
      </c>
      <c r="J112" s="20">
        <v>222.5</v>
      </c>
      <c r="K112" s="32">
        <v>69.6</v>
      </c>
      <c r="L112" s="29">
        <f t="shared" si="1"/>
        <v>72.34</v>
      </c>
      <c r="M112" s="33" t="s">
        <v>197</v>
      </c>
      <c r="N112" s="33" t="s">
        <v>382</v>
      </c>
      <c r="O112" s="52"/>
    </row>
    <row r="113" spans="1:15" ht="18" customHeight="1">
      <c r="A113" s="50" t="s">
        <v>329</v>
      </c>
      <c r="B113" s="18" t="s">
        <v>383</v>
      </c>
      <c r="C113" s="19" t="s">
        <v>384</v>
      </c>
      <c r="D113" s="19" t="s">
        <v>385</v>
      </c>
      <c r="E113" s="20">
        <v>100.3</v>
      </c>
      <c r="F113" s="20">
        <v>109</v>
      </c>
      <c r="G113" s="20">
        <v>209.3</v>
      </c>
      <c r="H113" s="20"/>
      <c r="I113" s="20">
        <v>5</v>
      </c>
      <c r="J113" s="20">
        <v>214.3</v>
      </c>
      <c r="K113" s="32">
        <v>72.4</v>
      </c>
      <c r="L113" s="29">
        <f t="shared" si="1"/>
        <v>71.82</v>
      </c>
      <c r="M113" s="33" t="s">
        <v>197</v>
      </c>
      <c r="N113" s="33" t="s">
        <v>382</v>
      </c>
      <c r="O113" s="52"/>
    </row>
    <row r="114" spans="1:15" ht="18" customHeight="1">
      <c r="A114" s="50" t="s">
        <v>329</v>
      </c>
      <c r="B114" s="18" t="s">
        <v>386</v>
      </c>
      <c r="C114" s="19" t="s">
        <v>387</v>
      </c>
      <c r="D114" s="19" t="s">
        <v>388</v>
      </c>
      <c r="E114" s="20">
        <v>104.5</v>
      </c>
      <c r="F114" s="20">
        <v>109</v>
      </c>
      <c r="G114" s="20">
        <v>213.5</v>
      </c>
      <c r="H114" s="20"/>
      <c r="I114" s="20">
        <v>0</v>
      </c>
      <c r="J114" s="20">
        <v>213.5</v>
      </c>
      <c r="K114" s="32">
        <v>72.2</v>
      </c>
      <c r="L114" s="29">
        <f t="shared" si="1"/>
        <v>71.58</v>
      </c>
      <c r="M114" s="33" t="s">
        <v>197</v>
      </c>
      <c r="N114" s="33" t="s">
        <v>382</v>
      </c>
      <c r="O114" s="52"/>
    </row>
    <row r="115" spans="1:15" ht="18" customHeight="1">
      <c r="A115" s="50" t="s">
        <v>329</v>
      </c>
      <c r="B115" s="18" t="s">
        <v>389</v>
      </c>
      <c r="C115" s="19" t="s">
        <v>390</v>
      </c>
      <c r="D115" s="19" t="s">
        <v>391</v>
      </c>
      <c r="E115" s="20">
        <v>101.3</v>
      </c>
      <c r="F115" s="20">
        <v>108.5</v>
      </c>
      <c r="G115" s="20">
        <v>209.8</v>
      </c>
      <c r="H115" s="20"/>
      <c r="I115" s="20">
        <v>0</v>
      </c>
      <c r="J115" s="20">
        <v>209.8</v>
      </c>
      <c r="K115" s="32">
        <v>80.6</v>
      </c>
      <c r="L115" s="29">
        <f t="shared" si="1"/>
        <v>74.2</v>
      </c>
      <c r="M115" s="33" t="s">
        <v>197</v>
      </c>
      <c r="N115" s="33" t="s">
        <v>382</v>
      </c>
      <c r="O115" s="52"/>
    </row>
    <row r="116" spans="1:15" ht="18" customHeight="1">
      <c r="A116" s="50" t="s">
        <v>329</v>
      </c>
      <c r="B116" s="18" t="s">
        <v>392</v>
      </c>
      <c r="C116" s="19" t="s">
        <v>393</v>
      </c>
      <c r="D116" s="19" t="s">
        <v>394</v>
      </c>
      <c r="E116" s="20">
        <v>93.9</v>
      </c>
      <c r="F116" s="20">
        <v>109.5</v>
      </c>
      <c r="G116" s="20">
        <v>203.4</v>
      </c>
      <c r="H116" s="20"/>
      <c r="I116" s="20">
        <v>5</v>
      </c>
      <c r="J116" s="20">
        <v>208.4</v>
      </c>
      <c r="K116" s="32">
        <v>77.8</v>
      </c>
      <c r="L116" s="29">
        <f t="shared" si="1"/>
        <v>72.8</v>
      </c>
      <c r="M116" s="33" t="s">
        <v>197</v>
      </c>
      <c r="N116" s="33" t="s">
        <v>382</v>
      </c>
      <c r="O116" s="52"/>
    </row>
    <row r="117" spans="1:15" ht="18" customHeight="1">
      <c r="A117" s="50" t="s">
        <v>329</v>
      </c>
      <c r="B117" s="18" t="s">
        <v>395</v>
      </c>
      <c r="C117" s="19" t="s">
        <v>396</v>
      </c>
      <c r="D117" s="19" t="s">
        <v>397</v>
      </c>
      <c r="E117" s="20">
        <v>92.4</v>
      </c>
      <c r="F117" s="20">
        <v>111</v>
      </c>
      <c r="G117" s="20">
        <v>203.4</v>
      </c>
      <c r="H117" s="20"/>
      <c r="I117" s="20">
        <v>5</v>
      </c>
      <c r="J117" s="20">
        <v>208.4</v>
      </c>
      <c r="K117" s="32">
        <v>79</v>
      </c>
      <c r="L117" s="29">
        <f t="shared" si="1"/>
        <v>73.28</v>
      </c>
      <c r="M117" s="33" t="s">
        <v>197</v>
      </c>
      <c r="N117" s="33" t="s">
        <v>382</v>
      </c>
      <c r="O117" s="52"/>
    </row>
    <row r="118" spans="1:15" ht="18" customHeight="1">
      <c r="A118" s="50" t="s">
        <v>329</v>
      </c>
      <c r="B118" s="18" t="s">
        <v>398</v>
      </c>
      <c r="C118" s="19" t="s">
        <v>399</v>
      </c>
      <c r="D118" s="19" t="s">
        <v>400</v>
      </c>
      <c r="E118" s="20">
        <v>100.1</v>
      </c>
      <c r="F118" s="20">
        <v>107</v>
      </c>
      <c r="G118" s="20">
        <v>207.1</v>
      </c>
      <c r="H118" s="20"/>
      <c r="I118" s="20">
        <v>0</v>
      </c>
      <c r="J118" s="20">
        <v>207.1</v>
      </c>
      <c r="K118" s="32">
        <v>73.4</v>
      </c>
      <c r="L118" s="29">
        <f t="shared" si="1"/>
        <v>70.78</v>
      </c>
      <c r="M118" s="33" t="s">
        <v>197</v>
      </c>
      <c r="N118" s="33" t="s">
        <v>382</v>
      </c>
      <c r="O118" s="52"/>
    </row>
    <row r="119" spans="1:15" ht="18" customHeight="1">
      <c r="A119" s="50" t="s">
        <v>329</v>
      </c>
      <c r="B119" s="18" t="s">
        <v>401</v>
      </c>
      <c r="C119" s="19" t="s">
        <v>402</v>
      </c>
      <c r="D119" s="19" t="s">
        <v>403</v>
      </c>
      <c r="E119" s="20">
        <v>93.9</v>
      </c>
      <c r="F119" s="20">
        <v>106.5</v>
      </c>
      <c r="G119" s="20">
        <v>200.4</v>
      </c>
      <c r="H119" s="20"/>
      <c r="I119" s="20">
        <v>5</v>
      </c>
      <c r="J119" s="20">
        <v>205.4</v>
      </c>
      <c r="K119" s="32">
        <v>71.6</v>
      </c>
      <c r="L119" s="29">
        <f t="shared" si="1"/>
        <v>69.72</v>
      </c>
      <c r="M119" s="33" t="s">
        <v>197</v>
      </c>
      <c r="N119" s="33" t="s">
        <v>382</v>
      </c>
      <c r="O119" s="52"/>
    </row>
    <row r="120" spans="1:15" ht="18" customHeight="1">
      <c r="A120" s="50" t="s">
        <v>329</v>
      </c>
      <c r="B120" s="18" t="s">
        <v>404</v>
      </c>
      <c r="C120" s="19" t="s">
        <v>405</v>
      </c>
      <c r="D120" s="19" t="s">
        <v>406</v>
      </c>
      <c r="E120" s="20">
        <v>101.1</v>
      </c>
      <c r="F120" s="20">
        <v>97</v>
      </c>
      <c r="G120" s="20">
        <v>198.1</v>
      </c>
      <c r="H120" s="20"/>
      <c r="I120" s="20">
        <v>5</v>
      </c>
      <c r="J120" s="20">
        <v>203.1</v>
      </c>
      <c r="K120" s="32">
        <v>72</v>
      </c>
      <c r="L120" s="29">
        <f t="shared" si="1"/>
        <v>69.42</v>
      </c>
      <c r="M120" s="33" t="s">
        <v>197</v>
      </c>
      <c r="N120" s="33" t="s">
        <v>382</v>
      </c>
      <c r="O120" s="52"/>
    </row>
    <row r="121" spans="1:15" ht="18" customHeight="1">
      <c r="A121" s="51" t="s">
        <v>407</v>
      </c>
      <c r="B121" s="18" t="s">
        <v>408</v>
      </c>
      <c r="C121" s="19" t="s">
        <v>409</v>
      </c>
      <c r="D121" s="19" t="s">
        <v>410</v>
      </c>
      <c r="E121" s="20">
        <v>102.6</v>
      </c>
      <c r="F121" s="20">
        <v>108</v>
      </c>
      <c r="G121" s="20">
        <v>210.6</v>
      </c>
      <c r="H121" s="20"/>
      <c r="I121" s="20">
        <v>5</v>
      </c>
      <c r="J121" s="20">
        <v>215.6</v>
      </c>
      <c r="K121" s="32">
        <v>67.2</v>
      </c>
      <c r="L121" s="29">
        <f t="shared" si="1"/>
        <v>70</v>
      </c>
      <c r="M121" s="33" t="s">
        <v>197</v>
      </c>
      <c r="N121" s="33" t="s">
        <v>411</v>
      </c>
      <c r="O121" s="52"/>
    </row>
    <row r="122" spans="1:15" ht="18" customHeight="1">
      <c r="A122" s="51" t="s">
        <v>407</v>
      </c>
      <c r="B122" s="18" t="s">
        <v>412</v>
      </c>
      <c r="C122" s="19" t="s">
        <v>413</v>
      </c>
      <c r="D122" s="19" t="s">
        <v>414</v>
      </c>
      <c r="E122" s="20">
        <v>79</v>
      </c>
      <c r="F122" s="20">
        <v>96.5</v>
      </c>
      <c r="G122" s="20">
        <v>175.5</v>
      </c>
      <c r="H122" s="20"/>
      <c r="I122" s="20">
        <v>0</v>
      </c>
      <c r="J122" s="20">
        <v>175.5</v>
      </c>
      <c r="K122" s="32">
        <v>68.8</v>
      </c>
      <c r="L122" s="29">
        <f t="shared" si="1"/>
        <v>62.62</v>
      </c>
      <c r="M122" s="33" t="s">
        <v>197</v>
      </c>
      <c r="N122" s="33" t="s">
        <v>411</v>
      </c>
      <c r="O122" s="52"/>
    </row>
    <row r="123" spans="1:15" ht="18" customHeight="1">
      <c r="A123" s="51" t="s">
        <v>407</v>
      </c>
      <c r="B123" s="18" t="s">
        <v>415</v>
      </c>
      <c r="C123" s="19" t="s">
        <v>416</v>
      </c>
      <c r="D123" s="19" t="s">
        <v>417</v>
      </c>
      <c r="E123" s="20">
        <v>71.8</v>
      </c>
      <c r="F123" s="20">
        <v>89.5</v>
      </c>
      <c r="G123" s="20">
        <v>161.3</v>
      </c>
      <c r="H123" s="20"/>
      <c r="I123" s="20">
        <v>5</v>
      </c>
      <c r="J123" s="20">
        <v>166.3</v>
      </c>
      <c r="K123" s="32">
        <v>65.6</v>
      </c>
      <c r="L123" s="29">
        <f t="shared" si="1"/>
        <v>59.5</v>
      </c>
      <c r="M123" s="33" t="s">
        <v>197</v>
      </c>
      <c r="N123" s="33" t="s">
        <v>411</v>
      </c>
      <c r="O123" s="52"/>
    </row>
    <row r="124" spans="1:15" ht="18" customHeight="1">
      <c r="A124" s="51" t="s">
        <v>407</v>
      </c>
      <c r="B124" s="18" t="s">
        <v>418</v>
      </c>
      <c r="C124" s="19" t="s">
        <v>419</v>
      </c>
      <c r="D124" s="19" t="s">
        <v>420</v>
      </c>
      <c r="E124" s="20">
        <v>93.2</v>
      </c>
      <c r="F124" s="20">
        <v>106.5</v>
      </c>
      <c r="G124" s="20">
        <v>199.7</v>
      </c>
      <c r="H124" s="20"/>
      <c r="I124" s="20">
        <v>5</v>
      </c>
      <c r="J124" s="20">
        <v>204.7</v>
      </c>
      <c r="K124" s="32">
        <v>74</v>
      </c>
      <c r="L124" s="29">
        <f t="shared" si="1"/>
        <v>70.54</v>
      </c>
      <c r="M124" s="33" t="s">
        <v>197</v>
      </c>
      <c r="N124" s="33" t="s">
        <v>421</v>
      </c>
      <c r="O124" s="52"/>
    </row>
    <row r="125" spans="1:15" ht="18" customHeight="1">
      <c r="A125" s="51" t="s">
        <v>407</v>
      </c>
      <c r="B125" s="18" t="s">
        <v>422</v>
      </c>
      <c r="C125" s="19" t="s">
        <v>423</v>
      </c>
      <c r="D125" s="19" t="s">
        <v>424</v>
      </c>
      <c r="E125" s="20">
        <v>82.9</v>
      </c>
      <c r="F125" s="20">
        <v>110</v>
      </c>
      <c r="G125" s="20">
        <v>192.9</v>
      </c>
      <c r="H125" s="20"/>
      <c r="I125" s="20">
        <v>0</v>
      </c>
      <c r="J125" s="20">
        <v>192.9</v>
      </c>
      <c r="K125" s="32">
        <v>73.4</v>
      </c>
      <c r="L125" s="29">
        <f t="shared" si="1"/>
        <v>67.94</v>
      </c>
      <c r="M125" s="33" t="s">
        <v>197</v>
      </c>
      <c r="N125" s="33" t="s">
        <v>421</v>
      </c>
      <c r="O125" s="52"/>
    </row>
    <row r="126" spans="1:15" ht="18" customHeight="1">
      <c r="A126" s="51" t="s">
        <v>407</v>
      </c>
      <c r="B126" s="18" t="s">
        <v>425</v>
      </c>
      <c r="C126" s="19" t="s">
        <v>426</v>
      </c>
      <c r="D126" s="19" t="s">
        <v>427</v>
      </c>
      <c r="E126" s="20">
        <v>89.3</v>
      </c>
      <c r="F126" s="20">
        <v>98</v>
      </c>
      <c r="G126" s="20">
        <v>187.3</v>
      </c>
      <c r="H126" s="20"/>
      <c r="I126" s="20">
        <v>0</v>
      </c>
      <c r="J126" s="20">
        <v>187.3</v>
      </c>
      <c r="K126" s="32">
        <v>71</v>
      </c>
      <c r="L126" s="29">
        <f t="shared" si="1"/>
        <v>65.86</v>
      </c>
      <c r="M126" s="33" t="s">
        <v>197</v>
      </c>
      <c r="N126" s="33" t="s">
        <v>421</v>
      </c>
      <c r="O126" s="52"/>
    </row>
    <row r="127" spans="1:15" ht="18" customHeight="1">
      <c r="A127" s="51" t="s">
        <v>407</v>
      </c>
      <c r="B127" s="18" t="s">
        <v>428</v>
      </c>
      <c r="C127" s="19" t="s">
        <v>429</v>
      </c>
      <c r="D127" s="19" t="s">
        <v>430</v>
      </c>
      <c r="E127" s="20">
        <v>92.9</v>
      </c>
      <c r="F127" s="20">
        <v>93</v>
      </c>
      <c r="G127" s="20">
        <v>185.9</v>
      </c>
      <c r="H127" s="20"/>
      <c r="I127" s="20">
        <v>0</v>
      </c>
      <c r="J127" s="20">
        <v>185.9</v>
      </c>
      <c r="K127" s="32">
        <v>70.2</v>
      </c>
      <c r="L127" s="29">
        <f t="shared" si="1"/>
        <v>65.26</v>
      </c>
      <c r="M127" s="33" t="s">
        <v>197</v>
      </c>
      <c r="N127" s="33" t="s">
        <v>421</v>
      </c>
      <c r="O127" s="52"/>
    </row>
    <row r="128" spans="1:15" ht="18" customHeight="1">
      <c r="A128" s="51" t="s">
        <v>407</v>
      </c>
      <c r="B128" s="18" t="s">
        <v>431</v>
      </c>
      <c r="C128" s="19" t="s">
        <v>432</v>
      </c>
      <c r="D128" s="19" t="s">
        <v>433</v>
      </c>
      <c r="E128" s="20">
        <v>75.7</v>
      </c>
      <c r="F128" s="20">
        <v>102.5</v>
      </c>
      <c r="G128" s="20">
        <v>178.2</v>
      </c>
      <c r="H128" s="20"/>
      <c r="I128" s="20">
        <v>5</v>
      </c>
      <c r="J128" s="20">
        <v>183.2</v>
      </c>
      <c r="K128" s="32">
        <v>75.4</v>
      </c>
      <c r="L128" s="29">
        <f t="shared" si="1"/>
        <v>66.8</v>
      </c>
      <c r="M128" s="33" t="s">
        <v>197</v>
      </c>
      <c r="N128" s="33" t="s">
        <v>421</v>
      </c>
      <c r="O128" s="52"/>
    </row>
    <row r="129" spans="1:15" ht="18" customHeight="1">
      <c r="A129" s="51" t="s">
        <v>407</v>
      </c>
      <c r="B129" s="18" t="s">
        <v>434</v>
      </c>
      <c r="C129" s="21" t="s">
        <v>435</v>
      </c>
      <c r="D129" s="21" t="s">
        <v>436</v>
      </c>
      <c r="E129" s="20">
        <v>74.1</v>
      </c>
      <c r="F129" s="20">
        <v>93</v>
      </c>
      <c r="G129" s="20">
        <v>167.1</v>
      </c>
      <c r="H129" s="20"/>
      <c r="I129" s="20">
        <v>0</v>
      </c>
      <c r="J129" s="20">
        <v>167.1</v>
      </c>
      <c r="K129" s="32">
        <v>-1</v>
      </c>
      <c r="L129" s="29">
        <f t="shared" si="1"/>
        <v>33.02</v>
      </c>
      <c r="M129" s="33" t="s">
        <v>197</v>
      </c>
      <c r="N129" s="33" t="s">
        <v>421</v>
      </c>
      <c r="O129" s="53" t="s">
        <v>362</v>
      </c>
    </row>
    <row r="130" spans="1:15" ht="18" customHeight="1">
      <c r="A130" s="51" t="s">
        <v>407</v>
      </c>
      <c r="B130" s="18" t="s">
        <v>437</v>
      </c>
      <c r="C130" s="19" t="s">
        <v>438</v>
      </c>
      <c r="D130" s="19" t="s">
        <v>439</v>
      </c>
      <c r="E130" s="20">
        <v>83.8</v>
      </c>
      <c r="F130" s="20">
        <v>115.5</v>
      </c>
      <c r="G130" s="20">
        <v>199.3</v>
      </c>
      <c r="H130" s="20"/>
      <c r="I130" s="20">
        <v>5</v>
      </c>
      <c r="J130" s="20">
        <v>204.3</v>
      </c>
      <c r="K130" s="32">
        <v>78.4</v>
      </c>
      <c r="L130" s="29">
        <f t="shared" si="1"/>
        <v>72.22</v>
      </c>
      <c r="M130" s="33" t="s">
        <v>440</v>
      </c>
      <c r="N130" s="33" t="s">
        <v>441</v>
      </c>
      <c r="O130" s="52"/>
    </row>
    <row r="131" spans="1:15" ht="18" customHeight="1">
      <c r="A131" s="51" t="s">
        <v>407</v>
      </c>
      <c r="B131" s="18" t="s">
        <v>442</v>
      </c>
      <c r="C131" s="19" t="s">
        <v>443</v>
      </c>
      <c r="D131" s="19" t="s">
        <v>444</v>
      </c>
      <c r="E131" s="20">
        <v>83.6</v>
      </c>
      <c r="F131" s="20">
        <v>113.5</v>
      </c>
      <c r="G131" s="20">
        <v>197.1</v>
      </c>
      <c r="H131" s="20"/>
      <c r="I131" s="20">
        <v>0</v>
      </c>
      <c r="J131" s="20">
        <v>197.1</v>
      </c>
      <c r="K131" s="32">
        <v>70</v>
      </c>
      <c r="L131" s="29">
        <f t="shared" si="1"/>
        <v>67.42</v>
      </c>
      <c r="M131" s="33" t="s">
        <v>440</v>
      </c>
      <c r="N131" s="33" t="s">
        <v>441</v>
      </c>
      <c r="O131" s="52"/>
    </row>
    <row r="132" spans="1:15" ht="18" customHeight="1">
      <c r="A132" s="51" t="s">
        <v>407</v>
      </c>
      <c r="B132" s="18" t="s">
        <v>445</v>
      </c>
      <c r="C132" s="19" t="s">
        <v>446</v>
      </c>
      <c r="D132" s="19" t="s">
        <v>447</v>
      </c>
      <c r="E132" s="20">
        <v>77.7</v>
      </c>
      <c r="F132" s="20">
        <v>100.5</v>
      </c>
      <c r="G132" s="20">
        <v>178.2</v>
      </c>
      <c r="H132" s="20"/>
      <c r="I132" s="20">
        <v>0</v>
      </c>
      <c r="J132" s="20">
        <v>178.2</v>
      </c>
      <c r="K132" s="32">
        <v>70.4</v>
      </c>
      <c r="L132" s="29">
        <f aca="true" t="shared" si="2" ref="L132:L195">J132/3*0.6+K132*0.4</f>
        <v>63.8</v>
      </c>
      <c r="M132" s="33" t="s">
        <v>440</v>
      </c>
      <c r="N132" s="33" t="s">
        <v>441</v>
      </c>
      <c r="O132" s="52"/>
    </row>
    <row r="133" spans="1:15" ht="18" customHeight="1">
      <c r="A133" s="51" t="s">
        <v>407</v>
      </c>
      <c r="B133" s="18" t="s">
        <v>448</v>
      </c>
      <c r="C133" s="19" t="s">
        <v>449</v>
      </c>
      <c r="D133" s="19" t="s">
        <v>450</v>
      </c>
      <c r="E133" s="20">
        <v>96.2</v>
      </c>
      <c r="F133" s="20">
        <v>104.5</v>
      </c>
      <c r="G133" s="20">
        <v>200.7</v>
      </c>
      <c r="H133" s="20"/>
      <c r="I133" s="20">
        <v>5</v>
      </c>
      <c r="J133" s="20">
        <v>205.7</v>
      </c>
      <c r="K133" s="32">
        <v>73.2</v>
      </c>
      <c r="L133" s="29">
        <f t="shared" si="2"/>
        <v>70.42</v>
      </c>
      <c r="M133" s="33" t="s">
        <v>440</v>
      </c>
      <c r="N133" s="33" t="s">
        <v>451</v>
      </c>
      <c r="O133" s="52"/>
    </row>
    <row r="134" spans="1:15" ht="18" customHeight="1">
      <c r="A134" s="51" t="s">
        <v>407</v>
      </c>
      <c r="B134" s="18" t="s">
        <v>452</v>
      </c>
      <c r="C134" s="19" t="s">
        <v>453</v>
      </c>
      <c r="D134" s="19" t="s">
        <v>454</v>
      </c>
      <c r="E134" s="20">
        <v>100.3</v>
      </c>
      <c r="F134" s="20">
        <v>100</v>
      </c>
      <c r="G134" s="20">
        <v>200.3</v>
      </c>
      <c r="H134" s="20"/>
      <c r="I134" s="20">
        <v>0</v>
      </c>
      <c r="J134" s="20">
        <v>200.3</v>
      </c>
      <c r="K134" s="32">
        <v>67.6</v>
      </c>
      <c r="L134" s="29">
        <f t="shared" si="2"/>
        <v>67.1</v>
      </c>
      <c r="M134" s="33" t="s">
        <v>440</v>
      </c>
      <c r="N134" s="33" t="s">
        <v>451</v>
      </c>
      <c r="O134" s="52"/>
    </row>
    <row r="135" spans="1:15" ht="18" customHeight="1">
      <c r="A135" s="51" t="s">
        <v>407</v>
      </c>
      <c r="B135" s="18" t="s">
        <v>455</v>
      </c>
      <c r="C135" s="19" t="s">
        <v>456</v>
      </c>
      <c r="D135" s="19" t="s">
        <v>457</v>
      </c>
      <c r="E135" s="20">
        <v>100.8</v>
      </c>
      <c r="F135" s="20">
        <v>99</v>
      </c>
      <c r="G135" s="20">
        <v>199.8</v>
      </c>
      <c r="H135" s="20"/>
      <c r="I135" s="20">
        <v>0</v>
      </c>
      <c r="J135" s="20">
        <v>199.8</v>
      </c>
      <c r="K135" s="32">
        <v>73.8</v>
      </c>
      <c r="L135" s="29">
        <f t="shared" si="2"/>
        <v>69.48</v>
      </c>
      <c r="M135" s="33" t="s">
        <v>440</v>
      </c>
      <c r="N135" s="33" t="s">
        <v>451</v>
      </c>
      <c r="O135" s="52"/>
    </row>
    <row r="136" spans="1:15" ht="18" customHeight="1">
      <c r="A136" s="51" t="s">
        <v>407</v>
      </c>
      <c r="B136" s="18" t="s">
        <v>458</v>
      </c>
      <c r="C136" s="19" t="s">
        <v>459</v>
      </c>
      <c r="D136" s="19" t="s">
        <v>460</v>
      </c>
      <c r="E136" s="20">
        <v>78.9</v>
      </c>
      <c r="F136" s="20">
        <v>120</v>
      </c>
      <c r="G136" s="20">
        <v>198.9</v>
      </c>
      <c r="H136" s="20"/>
      <c r="I136" s="20">
        <v>0</v>
      </c>
      <c r="J136" s="20">
        <v>198.9</v>
      </c>
      <c r="K136" s="32">
        <v>76.4</v>
      </c>
      <c r="L136" s="29">
        <f t="shared" si="2"/>
        <v>70.34</v>
      </c>
      <c r="M136" s="33" t="s">
        <v>440</v>
      </c>
      <c r="N136" s="33" t="s">
        <v>451</v>
      </c>
      <c r="O136" s="52"/>
    </row>
    <row r="137" spans="1:15" ht="18" customHeight="1">
      <c r="A137" s="51" t="s">
        <v>407</v>
      </c>
      <c r="B137" s="18" t="s">
        <v>461</v>
      </c>
      <c r="C137" s="19" t="s">
        <v>462</v>
      </c>
      <c r="D137" s="19" t="s">
        <v>463</v>
      </c>
      <c r="E137" s="20">
        <v>87.5</v>
      </c>
      <c r="F137" s="20">
        <v>111</v>
      </c>
      <c r="G137" s="20">
        <v>198.5</v>
      </c>
      <c r="H137" s="20"/>
      <c r="I137" s="20">
        <v>0</v>
      </c>
      <c r="J137" s="20">
        <v>198.5</v>
      </c>
      <c r="K137" s="32">
        <v>69</v>
      </c>
      <c r="L137" s="29">
        <f t="shared" si="2"/>
        <v>67.3</v>
      </c>
      <c r="M137" s="33" t="s">
        <v>440</v>
      </c>
      <c r="N137" s="33" t="s">
        <v>451</v>
      </c>
      <c r="O137" s="52"/>
    </row>
    <row r="138" spans="1:15" ht="18" customHeight="1">
      <c r="A138" s="51" t="s">
        <v>407</v>
      </c>
      <c r="B138" s="18" t="s">
        <v>464</v>
      </c>
      <c r="C138" s="19" t="s">
        <v>465</v>
      </c>
      <c r="D138" s="19" t="s">
        <v>466</v>
      </c>
      <c r="E138" s="20">
        <v>86.7</v>
      </c>
      <c r="F138" s="20">
        <v>111.5</v>
      </c>
      <c r="G138" s="20">
        <v>198.2</v>
      </c>
      <c r="H138" s="20"/>
      <c r="I138" s="20">
        <v>0</v>
      </c>
      <c r="J138" s="20">
        <v>198.2</v>
      </c>
      <c r="K138" s="32">
        <v>63.2</v>
      </c>
      <c r="L138" s="29">
        <f t="shared" si="2"/>
        <v>64.92</v>
      </c>
      <c r="M138" s="33" t="s">
        <v>440</v>
      </c>
      <c r="N138" s="33" t="s">
        <v>451</v>
      </c>
      <c r="O138" s="52"/>
    </row>
    <row r="139" spans="1:15" ht="18" customHeight="1">
      <c r="A139" s="51" t="s">
        <v>407</v>
      </c>
      <c r="B139" s="18" t="s">
        <v>467</v>
      </c>
      <c r="C139" s="19" t="s">
        <v>468</v>
      </c>
      <c r="D139" s="19" t="s">
        <v>469</v>
      </c>
      <c r="E139" s="20">
        <v>95.9</v>
      </c>
      <c r="F139" s="20">
        <v>106.5</v>
      </c>
      <c r="G139" s="20">
        <v>202.4</v>
      </c>
      <c r="H139" s="20"/>
      <c r="I139" s="20">
        <v>5</v>
      </c>
      <c r="J139" s="20">
        <v>207.4</v>
      </c>
      <c r="K139" s="32">
        <v>74</v>
      </c>
      <c r="L139" s="29">
        <f t="shared" si="2"/>
        <v>71.08</v>
      </c>
      <c r="M139" s="33" t="s">
        <v>440</v>
      </c>
      <c r="N139" s="33" t="s">
        <v>470</v>
      </c>
      <c r="O139" s="52"/>
    </row>
    <row r="140" spans="1:15" ht="18" customHeight="1">
      <c r="A140" s="51" t="s">
        <v>407</v>
      </c>
      <c r="B140" s="18" t="s">
        <v>471</v>
      </c>
      <c r="C140" s="19" t="s">
        <v>472</v>
      </c>
      <c r="D140" s="19" t="s">
        <v>473</v>
      </c>
      <c r="E140" s="20">
        <v>87.9</v>
      </c>
      <c r="F140" s="20">
        <v>102</v>
      </c>
      <c r="G140" s="20">
        <v>189.9</v>
      </c>
      <c r="H140" s="20"/>
      <c r="I140" s="20">
        <v>5</v>
      </c>
      <c r="J140" s="20">
        <v>194.9</v>
      </c>
      <c r="K140" s="32">
        <v>73.6</v>
      </c>
      <c r="L140" s="29">
        <f t="shared" si="2"/>
        <v>68.42</v>
      </c>
      <c r="M140" s="33" t="s">
        <v>440</v>
      </c>
      <c r="N140" s="33" t="s">
        <v>470</v>
      </c>
      <c r="O140" s="52"/>
    </row>
    <row r="141" spans="1:15" ht="18" customHeight="1">
      <c r="A141" s="51" t="s">
        <v>407</v>
      </c>
      <c r="B141" s="18" t="s">
        <v>474</v>
      </c>
      <c r="C141" s="19" t="s">
        <v>475</v>
      </c>
      <c r="D141" s="19" t="s">
        <v>476</v>
      </c>
      <c r="E141" s="20">
        <v>99.2</v>
      </c>
      <c r="F141" s="20">
        <v>95.5</v>
      </c>
      <c r="G141" s="20">
        <v>194.7</v>
      </c>
      <c r="H141" s="20"/>
      <c r="I141" s="20">
        <v>0</v>
      </c>
      <c r="J141" s="20">
        <v>194.7</v>
      </c>
      <c r="K141" s="32">
        <v>73.8</v>
      </c>
      <c r="L141" s="29">
        <f t="shared" si="2"/>
        <v>68.46</v>
      </c>
      <c r="M141" s="33" t="s">
        <v>440</v>
      </c>
      <c r="N141" s="33" t="s">
        <v>470</v>
      </c>
      <c r="O141" s="52"/>
    </row>
    <row r="142" spans="1:15" ht="18" customHeight="1">
      <c r="A142" s="51" t="s">
        <v>407</v>
      </c>
      <c r="B142" s="18" t="s">
        <v>477</v>
      </c>
      <c r="C142" s="19" t="s">
        <v>478</v>
      </c>
      <c r="D142" s="19" t="s">
        <v>479</v>
      </c>
      <c r="E142" s="20">
        <v>76.7</v>
      </c>
      <c r="F142" s="20">
        <v>111</v>
      </c>
      <c r="G142" s="20">
        <v>187.7</v>
      </c>
      <c r="H142" s="20"/>
      <c r="I142" s="20">
        <v>5</v>
      </c>
      <c r="J142" s="20">
        <v>192.7</v>
      </c>
      <c r="K142" s="32">
        <v>72</v>
      </c>
      <c r="L142" s="29">
        <f t="shared" si="2"/>
        <v>67.34</v>
      </c>
      <c r="M142" s="33" t="s">
        <v>440</v>
      </c>
      <c r="N142" s="33" t="s">
        <v>470</v>
      </c>
      <c r="O142" s="52"/>
    </row>
    <row r="143" spans="1:15" ht="18" customHeight="1">
      <c r="A143" s="51" t="s">
        <v>407</v>
      </c>
      <c r="B143" s="18" t="s">
        <v>480</v>
      </c>
      <c r="C143" s="19" t="s">
        <v>481</v>
      </c>
      <c r="D143" s="19" t="s">
        <v>482</v>
      </c>
      <c r="E143" s="20">
        <v>90</v>
      </c>
      <c r="F143" s="20">
        <v>101.5</v>
      </c>
      <c r="G143" s="20">
        <v>191.5</v>
      </c>
      <c r="H143" s="20"/>
      <c r="I143" s="20">
        <v>0</v>
      </c>
      <c r="J143" s="20">
        <v>191.5</v>
      </c>
      <c r="K143" s="32">
        <v>75.2</v>
      </c>
      <c r="L143" s="29">
        <f t="shared" si="2"/>
        <v>68.38</v>
      </c>
      <c r="M143" s="33" t="s">
        <v>440</v>
      </c>
      <c r="N143" s="33" t="s">
        <v>470</v>
      </c>
      <c r="O143" s="52"/>
    </row>
    <row r="144" spans="1:15" ht="18" customHeight="1">
      <c r="A144" s="51" t="s">
        <v>407</v>
      </c>
      <c r="B144" s="18" t="s">
        <v>483</v>
      </c>
      <c r="C144" s="19" t="s">
        <v>484</v>
      </c>
      <c r="D144" s="19" t="s">
        <v>485</v>
      </c>
      <c r="E144" s="20">
        <v>91.4</v>
      </c>
      <c r="F144" s="20">
        <v>94</v>
      </c>
      <c r="G144" s="20">
        <v>185.4</v>
      </c>
      <c r="H144" s="20"/>
      <c r="I144" s="20">
        <v>5</v>
      </c>
      <c r="J144" s="20">
        <v>190.4</v>
      </c>
      <c r="K144" s="32">
        <v>68.4</v>
      </c>
      <c r="L144" s="29">
        <f t="shared" si="2"/>
        <v>65.44</v>
      </c>
      <c r="M144" s="33" t="s">
        <v>440</v>
      </c>
      <c r="N144" s="33" t="s">
        <v>470</v>
      </c>
      <c r="O144" s="52"/>
    </row>
    <row r="145" spans="1:15" ht="18" customHeight="1">
      <c r="A145" s="50" t="s">
        <v>486</v>
      </c>
      <c r="B145" s="18" t="s">
        <v>487</v>
      </c>
      <c r="C145" s="19" t="s">
        <v>488</v>
      </c>
      <c r="D145" s="19" t="s">
        <v>489</v>
      </c>
      <c r="E145" s="20">
        <v>106.9</v>
      </c>
      <c r="F145" s="20">
        <v>102</v>
      </c>
      <c r="G145" s="20">
        <v>208.9</v>
      </c>
      <c r="H145" s="20"/>
      <c r="I145" s="20">
        <v>5</v>
      </c>
      <c r="J145" s="20">
        <v>213.9</v>
      </c>
      <c r="K145" s="32">
        <v>74.4</v>
      </c>
      <c r="L145" s="29">
        <f t="shared" si="2"/>
        <v>72.54</v>
      </c>
      <c r="M145" s="33" t="s">
        <v>440</v>
      </c>
      <c r="N145" s="33" t="s">
        <v>490</v>
      </c>
      <c r="O145" s="52"/>
    </row>
    <row r="146" spans="1:15" ht="18" customHeight="1">
      <c r="A146" s="50" t="s">
        <v>486</v>
      </c>
      <c r="B146" s="18" t="s">
        <v>491</v>
      </c>
      <c r="C146" s="19" t="s">
        <v>492</v>
      </c>
      <c r="D146" s="19" t="s">
        <v>493</v>
      </c>
      <c r="E146" s="20">
        <v>109.6</v>
      </c>
      <c r="F146" s="20">
        <v>84.5</v>
      </c>
      <c r="G146" s="20">
        <v>194.1</v>
      </c>
      <c r="H146" s="20"/>
      <c r="I146" s="20">
        <v>5</v>
      </c>
      <c r="J146" s="20">
        <v>199.1</v>
      </c>
      <c r="K146" s="32">
        <v>61</v>
      </c>
      <c r="L146" s="29">
        <f t="shared" si="2"/>
        <v>64.22</v>
      </c>
      <c r="M146" s="33" t="s">
        <v>440</v>
      </c>
      <c r="N146" s="33" t="s">
        <v>490</v>
      </c>
      <c r="O146" s="52"/>
    </row>
    <row r="147" spans="1:15" ht="18" customHeight="1">
      <c r="A147" s="50" t="s">
        <v>486</v>
      </c>
      <c r="B147" s="18" t="s">
        <v>494</v>
      </c>
      <c r="C147" s="19" t="s">
        <v>495</v>
      </c>
      <c r="D147" s="19" t="s">
        <v>496</v>
      </c>
      <c r="E147" s="20">
        <v>102.1</v>
      </c>
      <c r="F147" s="20">
        <v>95.5</v>
      </c>
      <c r="G147" s="20">
        <v>197.6</v>
      </c>
      <c r="H147" s="20"/>
      <c r="I147" s="20">
        <v>0</v>
      </c>
      <c r="J147" s="20">
        <v>197.6</v>
      </c>
      <c r="K147" s="32">
        <v>75.6</v>
      </c>
      <c r="L147" s="29">
        <f t="shared" si="2"/>
        <v>69.76</v>
      </c>
      <c r="M147" s="33" t="s">
        <v>440</v>
      </c>
      <c r="N147" s="33" t="s">
        <v>490</v>
      </c>
      <c r="O147" s="52"/>
    </row>
    <row r="148" spans="1:15" ht="18" customHeight="1">
      <c r="A148" s="50" t="s">
        <v>486</v>
      </c>
      <c r="B148" s="18" t="s">
        <v>497</v>
      </c>
      <c r="C148" s="19" t="s">
        <v>498</v>
      </c>
      <c r="D148" s="19" t="s">
        <v>499</v>
      </c>
      <c r="E148" s="20">
        <v>98.3</v>
      </c>
      <c r="F148" s="20">
        <v>90.5</v>
      </c>
      <c r="G148" s="20">
        <v>188.8</v>
      </c>
      <c r="H148" s="20"/>
      <c r="I148" s="20">
        <v>5</v>
      </c>
      <c r="J148" s="20">
        <v>193.8</v>
      </c>
      <c r="K148" s="32">
        <v>72</v>
      </c>
      <c r="L148" s="29">
        <f t="shared" si="2"/>
        <v>67.56</v>
      </c>
      <c r="M148" s="33" t="s">
        <v>440</v>
      </c>
      <c r="N148" s="33" t="s">
        <v>490</v>
      </c>
      <c r="O148" s="52"/>
    </row>
    <row r="149" spans="1:15" ht="18" customHeight="1">
      <c r="A149" s="50" t="s">
        <v>486</v>
      </c>
      <c r="B149" s="18" t="s">
        <v>500</v>
      </c>
      <c r="C149" s="19" t="s">
        <v>501</v>
      </c>
      <c r="D149" s="19" t="s">
        <v>502</v>
      </c>
      <c r="E149" s="20">
        <v>94.2</v>
      </c>
      <c r="F149" s="20">
        <v>99.5</v>
      </c>
      <c r="G149" s="20">
        <v>193.7</v>
      </c>
      <c r="H149" s="20"/>
      <c r="I149" s="20">
        <v>0</v>
      </c>
      <c r="J149" s="20">
        <v>193.7</v>
      </c>
      <c r="K149" s="32">
        <v>71.6</v>
      </c>
      <c r="L149" s="29">
        <f t="shared" si="2"/>
        <v>67.38</v>
      </c>
      <c r="M149" s="33" t="s">
        <v>440</v>
      </c>
      <c r="N149" s="33" t="s">
        <v>490</v>
      </c>
      <c r="O149" s="52"/>
    </row>
    <row r="150" spans="1:15" ht="18" customHeight="1">
      <c r="A150" s="50" t="s">
        <v>486</v>
      </c>
      <c r="B150" s="18" t="s">
        <v>503</v>
      </c>
      <c r="C150" s="19" t="s">
        <v>504</v>
      </c>
      <c r="D150" s="19" t="s">
        <v>505</v>
      </c>
      <c r="E150" s="20">
        <v>81.9</v>
      </c>
      <c r="F150" s="20">
        <v>106</v>
      </c>
      <c r="G150" s="20">
        <v>187.9</v>
      </c>
      <c r="H150" s="20"/>
      <c r="I150" s="20">
        <v>5</v>
      </c>
      <c r="J150" s="20">
        <v>192.9</v>
      </c>
      <c r="K150" s="32">
        <v>71.2</v>
      </c>
      <c r="L150" s="29">
        <f t="shared" si="2"/>
        <v>67.06</v>
      </c>
      <c r="M150" s="33" t="s">
        <v>440</v>
      </c>
      <c r="N150" s="33" t="s">
        <v>490</v>
      </c>
      <c r="O150" s="52"/>
    </row>
    <row r="151" spans="1:15" ht="18" customHeight="1">
      <c r="A151" s="50" t="s">
        <v>486</v>
      </c>
      <c r="B151" s="18" t="s">
        <v>506</v>
      </c>
      <c r="C151" s="19" t="s">
        <v>507</v>
      </c>
      <c r="D151" s="19" t="s">
        <v>508</v>
      </c>
      <c r="E151" s="20">
        <v>97.4</v>
      </c>
      <c r="F151" s="20">
        <v>118</v>
      </c>
      <c r="G151" s="20">
        <v>215.4</v>
      </c>
      <c r="H151" s="20"/>
      <c r="I151" s="20">
        <v>0</v>
      </c>
      <c r="J151" s="20">
        <v>215.4</v>
      </c>
      <c r="K151" s="32">
        <v>75.4</v>
      </c>
      <c r="L151" s="29">
        <f t="shared" si="2"/>
        <v>73.24</v>
      </c>
      <c r="M151" s="33" t="s">
        <v>440</v>
      </c>
      <c r="N151" s="33" t="s">
        <v>509</v>
      </c>
      <c r="O151" s="52"/>
    </row>
    <row r="152" spans="1:15" ht="18" customHeight="1">
      <c r="A152" s="50" t="s">
        <v>486</v>
      </c>
      <c r="B152" s="18" t="s">
        <v>510</v>
      </c>
      <c r="C152" s="19" t="s">
        <v>511</v>
      </c>
      <c r="D152" s="19" t="s">
        <v>512</v>
      </c>
      <c r="E152" s="20">
        <v>81.2</v>
      </c>
      <c r="F152" s="20">
        <v>116</v>
      </c>
      <c r="G152" s="20">
        <v>197.2</v>
      </c>
      <c r="H152" s="20"/>
      <c r="I152" s="20">
        <v>5</v>
      </c>
      <c r="J152" s="20">
        <v>202.2</v>
      </c>
      <c r="K152" s="32">
        <v>74.6</v>
      </c>
      <c r="L152" s="29">
        <f t="shared" si="2"/>
        <v>70.28</v>
      </c>
      <c r="M152" s="33" t="s">
        <v>440</v>
      </c>
      <c r="N152" s="33" t="s">
        <v>509</v>
      </c>
      <c r="O152" s="52"/>
    </row>
    <row r="153" spans="1:15" ht="18" customHeight="1">
      <c r="A153" s="50" t="s">
        <v>486</v>
      </c>
      <c r="B153" s="18" t="s">
        <v>513</v>
      </c>
      <c r="C153" s="19" t="s">
        <v>514</v>
      </c>
      <c r="D153" s="19" t="s">
        <v>515</v>
      </c>
      <c r="E153" s="20">
        <v>81.9</v>
      </c>
      <c r="F153" s="20">
        <v>113.5</v>
      </c>
      <c r="G153" s="20">
        <v>195.4</v>
      </c>
      <c r="H153" s="20"/>
      <c r="I153" s="20">
        <v>5</v>
      </c>
      <c r="J153" s="20">
        <v>200.4</v>
      </c>
      <c r="K153" s="32">
        <v>75</v>
      </c>
      <c r="L153" s="29">
        <f t="shared" si="2"/>
        <v>70.08</v>
      </c>
      <c r="M153" s="33" t="s">
        <v>440</v>
      </c>
      <c r="N153" s="33" t="s">
        <v>509</v>
      </c>
      <c r="O153" s="52"/>
    </row>
    <row r="154" spans="1:15" ht="18" customHeight="1">
      <c r="A154" s="50" t="s">
        <v>486</v>
      </c>
      <c r="B154" s="18" t="s">
        <v>516</v>
      </c>
      <c r="C154" s="19" t="s">
        <v>517</v>
      </c>
      <c r="D154" s="19" t="s">
        <v>518</v>
      </c>
      <c r="E154" s="20">
        <v>82.6</v>
      </c>
      <c r="F154" s="20">
        <v>114.5</v>
      </c>
      <c r="G154" s="20">
        <v>197.1</v>
      </c>
      <c r="H154" s="20"/>
      <c r="I154" s="20">
        <v>0</v>
      </c>
      <c r="J154" s="20">
        <v>197.1</v>
      </c>
      <c r="K154" s="32">
        <v>68.4</v>
      </c>
      <c r="L154" s="29">
        <f t="shared" si="2"/>
        <v>66.78</v>
      </c>
      <c r="M154" s="33" t="s">
        <v>440</v>
      </c>
      <c r="N154" s="33" t="s">
        <v>509</v>
      </c>
      <c r="O154" s="52"/>
    </row>
    <row r="155" spans="1:15" ht="18" customHeight="1">
      <c r="A155" s="50" t="s">
        <v>486</v>
      </c>
      <c r="B155" s="18" t="s">
        <v>519</v>
      </c>
      <c r="C155" s="19" t="s">
        <v>520</v>
      </c>
      <c r="D155" s="19" t="s">
        <v>521</v>
      </c>
      <c r="E155" s="20">
        <v>87.6</v>
      </c>
      <c r="F155" s="20">
        <v>109.5</v>
      </c>
      <c r="G155" s="20">
        <v>197.1</v>
      </c>
      <c r="H155" s="20"/>
      <c r="I155" s="20">
        <v>0</v>
      </c>
      <c r="J155" s="20">
        <v>197.1</v>
      </c>
      <c r="K155" s="32">
        <v>74.2</v>
      </c>
      <c r="L155" s="29">
        <f t="shared" si="2"/>
        <v>69.1</v>
      </c>
      <c r="M155" s="33" t="s">
        <v>440</v>
      </c>
      <c r="N155" s="33" t="s">
        <v>509</v>
      </c>
      <c r="O155" s="52"/>
    </row>
    <row r="156" spans="1:15" ht="18" customHeight="1">
      <c r="A156" s="50" t="s">
        <v>486</v>
      </c>
      <c r="B156" s="18" t="s">
        <v>522</v>
      </c>
      <c r="C156" s="19" t="s">
        <v>523</v>
      </c>
      <c r="D156" s="19" t="s">
        <v>524</v>
      </c>
      <c r="E156" s="20">
        <v>76.1</v>
      </c>
      <c r="F156" s="20">
        <v>113</v>
      </c>
      <c r="G156" s="20">
        <v>189.1</v>
      </c>
      <c r="H156" s="20"/>
      <c r="I156" s="20">
        <v>5</v>
      </c>
      <c r="J156" s="20">
        <v>194.1</v>
      </c>
      <c r="K156" s="32">
        <v>63.6</v>
      </c>
      <c r="L156" s="29">
        <f t="shared" si="2"/>
        <v>64.26</v>
      </c>
      <c r="M156" s="33" t="s">
        <v>440</v>
      </c>
      <c r="N156" s="33" t="s">
        <v>509</v>
      </c>
      <c r="O156" s="52"/>
    </row>
    <row r="157" spans="1:15" ht="18" customHeight="1">
      <c r="A157" s="50" t="s">
        <v>486</v>
      </c>
      <c r="B157" s="18" t="s">
        <v>525</v>
      </c>
      <c r="C157" s="19" t="s">
        <v>526</v>
      </c>
      <c r="D157" s="19" t="s">
        <v>527</v>
      </c>
      <c r="E157" s="20">
        <v>78.9</v>
      </c>
      <c r="F157" s="20">
        <v>103</v>
      </c>
      <c r="G157" s="20">
        <v>181.9</v>
      </c>
      <c r="H157" s="20"/>
      <c r="I157" s="20">
        <v>5</v>
      </c>
      <c r="J157" s="20">
        <v>186.9</v>
      </c>
      <c r="K157" s="32">
        <v>69.6</v>
      </c>
      <c r="L157" s="29">
        <f t="shared" si="2"/>
        <v>65.22</v>
      </c>
      <c r="M157" s="33" t="s">
        <v>528</v>
      </c>
      <c r="N157" s="33" t="s">
        <v>529</v>
      </c>
      <c r="O157" s="52"/>
    </row>
    <row r="158" spans="1:15" ht="18" customHeight="1">
      <c r="A158" s="50" t="s">
        <v>486</v>
      </c>
      <c r="B158" s="18" t="s">
        <v>530</v>
      </c>
      <c r="C158" s="19" t="s">
        <v>531</v>
      </c>
      <c r="D158" s="19" t="s">
        <v>532</v>
      </c>
      <c r="E158" s="20">
        <v>79</v>
      </c>
      <c r="F158" s="20">
        <v>105</v>
      </c>
      <c r="G158" s="20">
        <v>184</v>
      </c>
      <c r="H158" s="20"/>
      <c r="I158" s="20">
        <v>0</v>
      </c>
      <c r="J158" s="20">
        <v>184</v>
      </c>
      <c r="K158" s="32">
        <v>73.8</v>
      </c>
      <c r="L158" s="29">
        <f t="shared" si="2"/>
        <v>66.32</v>
      </c>
      <c r="M158" s="33" t="s">
        <v>528</v>
      </c>
      <c r="N158" s="33" t="s">
        <v>529</v>
      </c>
      <c r="O158" s="52"/>
    </row>
    <row r="159" spans="1:15" ht="18" customHeight="1">
      <c r="A159" s="50" t="s">
        <v>486</v>
      </c>
      <c r="B159" s="18" t="s">
        <v>533</v>
      </c>
      <c r="C159" s="19" t="s">
        <v>534</v>
      </c>
      <c r="D159" s="19" t="s">
        <v>535</v>
      </c>
      <c r="E159" s="20">
        <v>82.1</v>
      </c>
      <c r="F159" s="20">
        <v>101.5</v>
      </c>
      <c r="G159" s="20">
        <v>183.6</v>
      </c>
      <c r="H159" s="20"/>
      <c r="I159" s="20">
        <v>0</v>
      </c>
      <c r="J159" s="20">
        <v>183.6</v>
      </c>
      <c r="K159" s="32">
        <v>72</v>
      </c>
      <c r="L159" s="29">
        <f t="shared" si="2"/>
        <v>65.52</v>
      </c>
      <c r="M159" s="33" t="s">
        <v>528</v>
      </c>
      <c r="N159" s="33" t="s">
        <v>529</v>
      </c>
      <c r="O159" s="52"/>
    </row>
    <row r="160" spans="1:15" ht="18" customHeight="1">
      <c r="A160" s="50" t="s">
        <v>486</v>
      </c>
      <c r="B160" s="18" t="s">
        <v>536</v>
      </c>
      <c r="C160" s="19" t="s">
        <v>537</v>
      </c>
      <c r="D160" s="19" t="s">
        <v>538</v>
      </c>
      <c r="E160" s="20">
        <v>112.6</v>
      </c>
      <c r="F160" s="20">
        <v>108</v>
      </c>
      <c r="G160" s="20">
        <v>220.6</v>
      </c>
      <c r="H160" s="20"/>
      <c r="I160" s="20">
        <v>0</v>
      </c>
      <c r="J160" s="20">
        <v>220.6</v>
      </c>
      <c r="K160" s="32">
        <v>76.8</v>
      </c>
      <c r="L160" s="29">
        <f t="shared" si="2"/>
        <v>74.84</v>
      </c>
      <c r="M160" s="33" t="s">
        <v>528</v>
      </c>
      <c r="N160" s="33" t="s">
        <v>539</v>
      </c>
      <c r="O160" s="52"/>
    </row>
    <row r="161" spans="1:15" ht="18" customHeight="1">
      <c r="A161" s="50" t="s">
        <v>486</v>
      </c>
      <c r="B161" s="18" t="s">
        <v>540</v>
      </c>
      <c r="C161" s="19" t="s">
        <v>541</v>
      </c>
      <c r="D161" s="19" t="s">
        <v>542</v>
      </c>
      <c r="E161" s="20">
        <v>104.7</v>
      </c>
      <c r="F161" s="20">
        <v>114.5</v>
      </c>
      <c r="G161" s="20">
        <v>219.2</v>
      </c>
      <c r="H161" s="20"/>
      <c r="I161" s="20">
        <v>0</v>
      </c>
      <c r="J161" s="20">
        <v>219.2</v>
      </c>
      <c r="K161" s="32">
        <v>57</v>
      </c>
      <c r="L161" s="29">
        <f t="shared" si="2"/>
        <v>66.64</v>
      </c>
      <c r="M161" s="33" t="s">
        <v>528</v>
      </c>
      <c r="N161" s="33" t="s">
        <v>539</v>
      </c>
      <c r="O161" s="52"/>
    </row>
    <row r="162" spans="1:15" ht="18" customHeight="1">
      <c r="A162" s="50" t="s">
        <v>486</v>
      </c>
      <c r="B162" s="18" t="s">
        <v>543</v>
      </c>
      <c r="C162" s="19" t="s">
        <v>544</v>
      </c>
      <c r="D162" s="19" t="s">
        <v>545</v>
      </c>
      <c r="E162" s="20">
        <v>92.6</v>
      </c>
      <c r="F162" s="20">
        <v>112</v>
      </c>
      <c r="G162" s="20">
        <v>204.6</v>
      </c>
      <c r="H162" s="20"/>
      <c r="I162" s="20">
        <v>5</v>
      </c>
      <c r="J162" s="20">
        <v>209.6</v>
      </c>
      <c r="K162" s="32">
        <v>66.6</v>
      </c>
      <c r="L162" s="29">
        <f t="shared" si="2"/>
        <v>68.56</v>
      </c>
      <c r="M162" s="33" t="s">
        <v>528</v>
      </c>
      <c r="N162" s="33" t="s">
        <v>539</v>
      </c>
      <c r="O162" s="52"/>
    </row>
    <row r="163" spans="1:15" ht="18" customHeight="1">
      <c r="A163" s="50" t="s">
        <v>486</v>
      </c>
      <c r="B163" s="18" t="s">
        <v>546</v>
      </c>
      <c r="C163" s="19" t="s">
        <v>547</v>
      </c>
      <c r="D163" s="19" t="s">
        <v>548</v>
      </c>
      <c r="E163" s="20">
        <v>89.4</v>
      </c>
      <c r="F163" s="20">
        <v>110.5</v>
      </c>
      <c r="G163" s="20">
        <v>199.9</v>
      </c>
      <c r="H163" s="20"/>
      <c r="I163" s="20">
        <v>5</v>
      </c>
      <c r="J163" s="20">
        <v>204.9</v>
      </c>
      <c r="K163" s="32">
        <v>-1</v>
      </c>
      <c r="L163" s="29">
        <f t="shared" si="2"/>
        <v>40.58</v>
      </c>
      <c r="M163" s="33" t="s">
        <v>528</v>
      </c>
      <c r="N163" s="33" t="s">
        <v>539</v>
      </c>
      <c r="O163" s="53" t="s">
        <v>362</v>
      </c>
    </row>
    <row r="164" spans="1:15" ht="18" customHeight="1">
      <c r="A164" s="50" t="s">
        <v>486</v>
      </c>
      <c r="B164" s="18" t="s">
        <v>549</v>
      </c>
      <c r="C164" s="19" t="s">
        <v>550</v>
      </c>
      <c r="D164" s="19" t="s">
        <v>551</v>
      </c>
      <c r="E164" s="20">
        <v>92.3</v>
      </c>
      <c r="F164" s="20">
        <v>106</v>
      </c>
      <c r="G164" s="20">
        <v>198.3</v>
      </c>
      <c r="H164" s="20"/>
      <c r="I164" s="20">
        <v>5</v>
      </c>
      <c r="J164" s="20">
        <v>203.3</v>
      </c>
      <c r="K164" s="32">
        <v>66.6</v>
      </c>
      <c r="L164" s="29">
        <f t="shared" si="2"/>
        <v>67.3</v>
      </c>
      <c r="M164" s="33" t="s">
        <v>528</v>
      </c>
      <c r="N164" s="33" t="s">
        <v>539</v>
      </c>
      <c r="O164" s="52"/>
    </row>
    <row r="165" spans="1:15" ht="18" customHeight="1">
      <c r="A165" s="50" t="s">
        <v>486</v>
      </c>
      <c r="B165" s="18" t="s">
        <v>552</v>
      </c>
      <c r="C165" s="19" t="s">
        <v>553</v>
      </c>
      <c r="D165" s="19" t="s">
        <v>554</v>
      </c>
      <c r="E165" s="20">
        <v>88.2</v>
      </c>
      <c r="F165" s="20">
        <v>114</v>
      </c>
      <c r="G165" s="20">
        <v>202.2</v>
      </c>
      <c r="H165" s="20"/>
      <c r="I165" s="20">
        <v>0</v>
      </c>
      <c r="J165" s="20">
        <v>202.2</v>
      </c>
      <c r="K165" s="32">
        <v>76.4</v>
      </c>
      <c r="L165" s="29">
        <f t="shared" si="2"/>
        <v>71</v>
      </c>
      <c r="M165" s="33" t="s">
        <v>528</v>
      </c>
      <c r="N165" s="33" t="s">
        <v>539</v>
      </c>
      <c r="O165" s="52"/>
    </row>
    <row r="166" spans="1:15" ht="18" customHeight="1">
      <c r="A166" s="50" t="s">
        <v>486</v>
      </c>
      <c r="B166" s="18" t="s">
        <v>555</v>
      </c>
      <c r="C166" s="19" t="s">
        <v>556</v>
      </c>
      <c r="D166" s="19" t="s">
        <v>557</v>
      </c>
      <c r="E166" s="20">
        <v>86.3</v>
      </c>
      <c r="F166" s="20">
        <v>101</v>
      </c>
      <c r="G166" s="20">
        <v>187.3</v>
      </c>
      <c r="H166" s="20"/>
      <c r="I166" s="20">
        <v>5</v>
      </c>
      <c r="J166" s="20">
        <v>192.3</v>
      </c>
      <c r="K166" s="32">
        <v>70.8</v>
      </c>
      <c r="L166" s="29">
        <f t="shared" si="2"/>
        <v>66.78</v>
      </c>
      <c r="M166" s="33" t="s">
        <v>528</v>
      </c>
      <c r="N166" s="33" t="s">
        <v>558</v>
      </c>
      <c r="O166" s="52"/>
    </row>
    <row r="167" spans="1:15" ht="18" customHeight="1">
      <c r="A167" s="50" t="s">
        <v>486</v>
      </c>
      <c r="B167" s="18" t="s">
        <v>559</v>
      </c>
      <c r="C167" s="19" t="s">
        <v>560</v>
      </c>
      <c r="D167" s="19" t="s">
        <v>561</v>
      </c>
      <c r="E167" s="20">
        <v>92.9</v>
      </c>
      <c r="F167" s="20">
        <v>99</v>
      </c>
      <c r="G167" s="20">
        <v>191.9</v>
      </c>
      <c r="H167" s="20"/>
      <c r="I167" s="20">
        <v>0</v>
      </c>
      <c r="J167" s="20">
        <v>191.9</v>
      </c>
      <c r="K167" s="32">
        <v>73.2</v>
      </c>
      <c r="L167" s="29">
        <f t="shared" si="2"/>
        <v>67.66</v>
      </c>
      <c r="M167" s="33" t="s">
        <v>528</v>
      </c>
      <c r="N167" s="33" t="s">
        <v>558</v>
      </c>
      <c r="O167" s="52"/>
    </row>
    <row r="168" spans="1:15" ht="18" customHeight="1">
      <c r="A168" s="50" t="s">
        <v>486</v>
      </c>
      <c r="B168" s="18" t="s">
        <v>562</v>
      </c>
      <c r="C168" s="19" t="s">
        <v>563</v>
      </c>
      <c r="D168" s="19" t="s">
        <v>564</v>
      </c>
      <c r="E168" s="20">
        <v>82.3</v>
      </c>
      <c r="F168" s="20">
        <v>101.5</v>
      </c>
      <c r="G168" s="20">
        <v>183.8</v>
      </c>
      <c r="H168" s="20"/>
      <c r="I168" s="20">
        <v>5</v>
      </c>
      <c r="J168" s="20">
        <v>188.8</v>
      </c>
      <c r="K168" s="32">
        <v>73</v>
      </c>
      <c r="L168" s="29">
        <f t="shared" si="2"/>
        <v>66.96</v>
      </c>
      <c r="M168" s="33" t="s">
        <v>528</v>
      </c>
      <c r="N168" s="33" t="s">
        <v>558</v>
      </c>
      <c r="O168" s="52"/>
    </row>
    <row r="169" spans="1:15" ht="18" customHeight="1">
      <c r="A169" s="51" t="s">
        <v>565</v>
      </c>
      <c r="B169" s="18" t="s">
        <v>566</v>
      </c>
      <c r="C169" s="19" t="s">
        <v>567</v>
      </c>
      <c r="D169" s="19" t="s">
        <v>568</v>
      </c>
      <c r="E169" s="20">
        <v>86.7</v>
      </c>
      <c r="F169" s="20">
        <v>115.5</v>
      </c>
      <c r="G169" s="20">
        <v>202.2</v>
      </c>
      <c r="H169" s="20"/>
      <c r="I169" s="20">
        <v>5</v>
      </c>
      <c r="J169" s="20">
        <v>207.2</v>
      </c>
      <c r="K169" s="32">
        <v>73</v>
      </c>
      <c r="L169" s="29">
        <f t="shared" si="2"/>
        <v>70.64</v>
      </c>
      <c r="M169" s="33" t="s">
        <v>528</v>
      </c>
      <c r="N169" s="33" t="s">
        <v>569</v>
      </c>
      <c r="O169" s="52"/>
    </row>
    <row r="170" spans="1:15" ht="18" customHeight="1">
      <c r="A170" s="51" t="s">
        <v>565</v>
      </c>
      <c r="B170" s="18" t="s">
        <v>570</v>
      </c>
      <c r="C170" s="19" t="s">
        <v>571</v>
      </c>
      <c r="D170" s="19" t="s">
        <v>572</v>
      </c>
      <c r="E170" s="20">
        <v>99.6</v>
      </c>
      <c r="F170" s="20">
        <v>105.5</v>
      </c>
      <c r="G170" s="20">
        <v>205.1</v>
      </c>
      <c r="H170" s="20"/>
      <c r="I170" s="20">
        <v>0</v>
      </c>
      <c r="J170" s="20">
        <v>205.1</v>
      </c>
      <c r="K170" s="32">
        <v>76.4</v>
      </c>
      <c r="L170" s="29">
        <f t="shared" si="2"/>
        <v>71.58</v>
      </c>
      <c r="M170" s="33" t="s">
        <v>528</v>
      </c>
      <c r="N170" s="33" t="s">
        <v>569</v>
      </c>
      <c r="O170" s="52"/>
    </row>
    <row r="171" spans="1:15" ht="18" customHeight="1">
      <c r="A171" s="51" t="s">
        <v>565</v>
      </c>
      <c r="B171" s="18" t="s">
        <v>573</v>
      </c>
      <c r="C171" s="19" t="s">
        <v>574</v>
      </c>
      <c r="D171" s="19" t="s">
        <v>575</v>
      </c>
      <c r="E171" s="20">
        <v>95.1</v>
      </c>
      <c r="F171" s="20">
        <v>104</v>
      </c>
      <c r="G171" s="20">
        <v>199.1</v>
      </c>
      <c r="H171" s="20"/>
      <c r="I171" s="20">
        <v>0</v>
      </c>
      <c r="J171" s="20">
        <v>199.1</v>
      </c>
      <c r="K171" s="32">
        <v>70.4</v>
      </c>
      <c r="L171" s="29">
        <f t="shared" si="2"/>
        <v>67.98</v>
      </c>
      <c r="M171" s="33" t="s">
        <v>528</v>
      </c>
      <c r="N171" s="33" t="s">
        <v>569</v>
      </c>
      <c r="O171" s="52"/>
    </row>
    <row r="172" spans="1:15" ht="18" customHeight="1">
      <c r="A172" s="51" t="s">
        <v>565</v>
      </c>
      <c r="B172" s="18" t="s">
        <v>576</v>
      </c>
      <c r="C172" s="19" t="s">
        <v>577</v>
      </c>
      <c r="D172" s="19" t="s">
        <v>578</v>
      </c>
      <c r="E172" s="20">
        <v>108.3</v>
      </c>
      <c r="F172" s="20">
        <v>105</v>
      </c>
      <c r="G172" s="20">
        <v>213.3</v>
      </c>
      <c r="H172" s="20"/>
      <c r="I172" s="20">
        <v>5</v>
      </c>
      <c r="J172" s="20">
        <v>218.3</v>
      </c>
      <c r="K172" s="32">
        <v>77.2</v>
      </c>
      <c r="L172" s="29">
        <f t="shared" si="2"/>
        <v>74.54</v>
      </c>
      <c r="M172" s="33" t="s">
        <v>579</v>
      </c>
      <c r="N172" s="33" t="s">
        <v>580</v>
      </c>
      <c r="O172" s="52"/>
    </row>
    <row r="173" spans="1:15" ht="18" customHeight="1">
      <c r="A173" s="51" t="s">
        <v>565</v>
      </c>
      <c r="B173" s="18" t="s">
        <v>581</v>
      </c>
      <c r="C173" s="19" t="s">
        <v>582</v>
      </c>
      <c r="D173" s="19" t="s">
        <v>583</v>
      </c>
      <c r="E173" s="20">
        <v>105.4</v>
      </c>
      <c r="F173" s="20">
        <v>102.5</v>
      </c>
      <c r="G173" s="20">
        <v>207.9</v>
      </c>
      <c r="H173" s="20"/>
      <c r="I173" s="20">
        <v>5</v>
      </c>
      <c r="J173" s="20">
        <v>212.9</v>
      </c>
      <c r="K173" s="32">
        <v>69.6</v>
      </c>
      <c r="L173" s="29">
        <f t="shared" si="2"/>
        <v>70.42</v>
      </c>
      <c r="M173" s="33" t="s">
        <v>579</v>
      </c>
      <c r="N173" s="33" t="s">
        <v>580</v>
      </c>
      <c r="O173" s="52"/>
    </row>
    <row r="174" spans="1:15" ht="18" customHeight="1">
      <c r="A174" s="51" t="s">
        <v>565</v>
      </c>
      <c r="B174" s="18" t="s">
        <v>584</v>
      </c>
      <c r="C174" s="19" t="s">
        <v>585</v>
      </c>
      <c r="D174" s="19" t="s">
        <v>586</v>
      </c>
      <c r="E174" s="20">
        <v>93.2</v>
      </c>
      <c r="F174" s="20">
        <v>113.5</v>
      </c>
      <c r="G174" s="20">
        <v>206.7</v>
      </c>
      <c r="H174" s="20"/>
      <c r="I174" s="20">
        <v>5</v>
      </c>
      <c r="J174" s="20">
        <v>211.7</v>
      </c>
      <c r="K174" s="32">
        <v>73</v>
      </c>
      <c r="L174" s="29">
        <f t="shared" si="2"/>
        <v>71.54</v>
      </c>
      <c r="M174" s="33" t="s">
        <v>579</v>
      </c>
      <c r="N174" s="33" t="s">
        <v>580</v>
      </c>
      <c r="O174" s="52"/>
    </row>
    <row r="175" spans="1:15" ht="18" customHeight="1">
      <c r="A175" s="51" t="s">
        <v>565</v>
      </c>
      <c r="B175" s="18" t="s">
        <v>587</v>
      </c>
      <c r="C175" s="19" t="s">
        <v>588</v>
      </c>
      <c r="D175" s="19" t="s">
        <v>589</v>
      </c>
      <c r="E175" s="20">
        <v>104.8</v>
      </c>
      <c r="F175" s="20">
        <v>106</v>
      </c>
      <c r="G175" s="20">
        <v>210.8</v>
      </c>
      <c r="H175" s="20"/>
      <c r="I175" s="20">
        <v>0</v>
      </c>
      <c r="J175" s="20">
        <v>210.8</v>
      </c>
      <c r="K175" s="32">
        <v>68.8</v>
      </c>
      <c r="L175" s="29">
        <f t="shared" si="2"/>
        <v>69.68</v>
      </c>
      <c r="M175" s="33" t="s">
        <v>579</v>
      </c>
      <c r="N175" s="33" t="s">
        <v>580</v>
      </c>
      <c r="O175" s="52"/>
    </row>
    <row r="176" spans="1:15" ht="18" customHeight="1">
      <c r="A176" s="51" t="s">
        <v>565</v>
      </c>
      <c r="B176" s="18" t="s">
        <v>590</v>
      </c>
      <c r="C176" s="19" t="s">
        <v>591</v>
      </c>
      <c r="D176" s="19" t="s">
        <v>592</v>
      </c>
      <c r="E176" s="20">
        <v>95.3</v>
      </c>
      <c r="F176" s="20">
        <v>110</v>
      </c>
      <c r="G176" s="20">
        <v>205.3</v>
      </c>
      <c r="H176" s="20"/>
      <c r="I176" s="20">
        <v>5</v>
      </c>
      <c r="J176" s="20">
        <v>210.3</v>
      </c>
      <c r="K176" s="32">
        <v>65.8</v>
      </c>
      <c r="L176" s="29">
        <f t="shared" si="2"/>
        <v>68.38</v>
      </c>
      <c r="M176" s="33" t="s">
        <v>579</v>
      </c>
      <c r="N176" s="33" t="s">
        <v>580</v>
      </c>
      <c r="O176" s="52"/>
    </row>
    <row r="177" spans="1:15" ht="18" customHeight="1">
      <c r="A177" s="51" t="s">
        <v>565</v>
      </c>
      <c r="B177" s="18" t="s">
        <v>593</v>
      </c>
      <c r="C177" s="19" t="s">
        <v>594</v>
      </c>
      <c r="D177" s="19" t="s">
        <v>595</v>
      </c>
      <c r="E177" s="20">
        <v>89.3</v>
      </c>
      <c r="F177" s="20">
        <v>118</v>
      </c>
      <c r="G177" s="20">
        <v>207.3</v>
      </c>
      <c r="H177" s="20"/>
      <c r="I177" s="20">
        <v>0</v>
      </c>
      <c r="J177" s="20">
        <v>207.3</v>
      </c>
      <c r="K177" s="32">
        <v>78.6</v>
      </c>
      <c r="L177" s="29">
        <f t="shared" si="2"/>
        <v>72.9</v>
      </c>
      <c r="M177" s="33" t="s">
        <v>579</v>
      </c>
      <c r="N177" s="33" t="s">
        <v>580</v>
      </c>
      <c r="O177" s="52"/>
    </row>
    <row r="178" spans="1:15" ht="18" customHeight="1">
      <c r="A178" s="51" t="s">
        <v>565</v>
      </c>
      <c r="B178" s="18" t="s">
        <v>596</v>
      </c>
      <c r="C178" s="19" t="s">
        <v>597</v>
      </c>
      <c r="D178" s="19" t="s">
        <v>598</v>
      </c>
      <c r="E178" s="20">
        <v>93.7</v>
      </c>
      <c r="F178" s="20">
        <v>114</v>
      </c>
      <c r="G178" s="20">
        <v>207.7</v>
      </c>
      <c r="H178" s="20"/>
      <c r="I178" s="20">
        <v>5</v>
      </c>
      <c r="J178" s="20">
        <v>212.7</v>
      </c>
      <c r="K178" s="32">
        <v>72</v>
      </c>
      <c r="L178" s="29">
        <f t="shared" si="2"/>
        <v>71.34</v>
      </c>
      <c r="M178" s="33" t="s">
        <v>599</v>
      </c>
      <c r="N178" s="33" t="s">
        <v>600</v>
      </c>
      <c r="O178" s="52"/>
    </row>
    <row r="179" spans="1:15" ht="18" customHeight="1">
      <c r="A179" s="51" t="s">
        <v>565</v>
      </c>
      <c r="B179" s="18" t="s">
        <v>601</v>
      </c>
      <c r="C179" s="19" t="s">
        <v>602</v>
      </c>
      <c r="D179" s="19" t="s">
        <v>603</v>
      </c>
      <c r="E179" s="20">
        <v>101</v>
      </c>
      <c r="F179" s="20">
        <v>103.5</v>
      </c>
      <c r="G179" s="20">
        <v>204.5</v>
      </c>
      <c r="H179" s="20"/>
      <c r="I179" s="20">
        <v>0</v>
      </c>
      <c r="J179" s="20">
        <v>204.5</v>
      </c>
      <c r="K179" s="32">
        <v>71.8</v>
      </c>
      <c r="L179" s="29">
        <f t="shared" si="2"/>
        <v>69.62</v>
      </c>
      <c r="M179" s="33" t="s">
        <v>599</v>
      </c>
      <c r="N179" s="33" t="s">
        <v>600</v>
      </c>
      <c r="O179" s="52"/>
    </row>
    <row r="180" spans="1:15" ht="18" customHeight="1">
      <c r="A180" s="51" t="s">
        <v>565</v>
      </c>
      <c r="B180" s="18" t="s">
        <v>604</v>
      </c>
      <c r="C180" s="19" t="s">
        <v>605</v>
      </c>
      <c r="D180" s="19" t="s">
        <v>606</v>
      </c>
      <c r="E180" s="20">
        <v>91.2</v>
      </c>
      <c r="F180" s="20">
        <v>113</v>
      </c>
      <c r="G180" s="20">
        <v>204.2</v>
      </c>
      <c r="H180" s="20"/>
      <c r="I180" s="20">
        <v>0</v>
      </c>
      <c r="J180" s="20">
        <v>204.2</v>
      </c>
      <c r="K180" s="32">
        <v>67.2</v>
      </c>
      <c r="L180" s="29">
        <f t="shared" si="2"/>
        <v>67.72</v>
      </c>
      <c r="M180" s="33" t="s">
        <v>599</v>
      </c>
      <c r="N180" s="33" t="s">
        <v>600</v>
      </c>
      <c r="O180" s="52"/>
    </row>
    <row r="181" spans="1:15" ht="18" customHeight="1">
      <c r="A181" s="51" t="s">
        <v>565</v>
      </c>
      <c r="B181" s="18" t="s">
        <v>607</v>
      </c>
      <c r="C181" s="19" t="s">
        <v>608</v>
      </c>
      <c r="D181" s="19" t="s">
        <v>609</v>
      </c>
      <c r="E181" s="20">
        <v>85</v>
      </c>
      <c r="F181" s="20">
        <v>107</v>
      </c>
      <c r="G181" s="20">
        <v>192</v>
      </c>
      <c r="H181" s="20"/>
      <c r="I181" s="20">
        <v>5</v>
      </c>
      <c r="J181" s="20">
        <v>197</v>
      </c>
      <c r="K181" s="32">
        <v>69.4</v>
      </c>
      <c r="L181" s="29">
        <f t="shared" si="2"/>
        <v>67.16</v>
      </c>
      <c r="M181" s="33" t="s">
        <v>599</v>
      </c>
      <c r="N181" s="33" t="s">
        <v>610</v>
      </c>
      <c r="O181" s="52"/>
    </row>
    <row r="182" spans="1:15" ht="18" customHeight="1">
      <c r="A182" s="51" t="s">
        <v>565</v>
      </c>
      <c r="B182" s="18" t="s">
        <v>611</v>
      </c>
      <c r="C182" s="19" t="s">
        <v>612</v>
      </c>
      <c r="D182" s="19" t="s">
        <v>613</v>
      </c>
      <c r="E182" s="20">
        <v>100.4</v>
      </c>
      <c r="F182" s="20">
        <v>94.5</v>
      </c>
      <c r="G182" s="20">
        <v>194.9</v>
      </c>
      <c r="H182" s="20"/>
      <c r="I182" s="20">
        <v>0</v>
      </c>
      <c r="J182" s="20">
        <v>194.9</v>
      </c>
      <c r="K182" s="32">
        <v>69.8</v>
      </c>
      <c r="L182" s="29">
        <f t="shared" si="2"/>
        <v>66.9</v>
      </c>
      <c r="M182" s="33" t="s">
        <v>599</v>
      </c>
      <c r="N182" s="33" t="s">
        <v>610</v>
      </c>
      <c r="O182" s="52"/>
    </row>
    <row r="183" spans="1:15" ht="18" customHeight="1">
      <c r="A183" s="51" t="s">
        <v>565</v>
      </c>
      <c r="B183" s="18" t="s">
        <v>614</v>
      </c>
      <c r="C183" s="19" t="s">
        <v>615</v>
      </c>
      <c r="D183" s="19" t="s">
        <v>616</v>
      </c>
      <c r="E183" s="20">
        <v>82.6</v>
      </c>
      <c r="F183" s="20">
        <v>103.5</v>
      </c>
      <c r="G183" s="20">
        <v>186.1</v>
      </c>
      <c r="H183" s="20"/>
      <c r="I183" s="20">
        <v>5</v>
      </c>
      <c r="J183" s="20">
        <v>191.1</v>
      </c>
      <c r="K183" s="32">
        <v>70.8</v>
      </c>
      <c r="L183" s="29">
        <f t="shared" si="2"/>
        <v>66.54</v>
      </c>
      <c r="M183" s="33" t="s">
        <v>599</v>
      </c>
      <c r="N183" s="33" t="s">
        <v>610</v>
      </c>
      <c r="O183" s="52"/>
    </row>
    <row r="184" spans="1:15" ht="18" customHeight="1">
      <c r="A184" s="51" t="s">
        <v>565</v>
      </c>
      <c r="B184" s="18" t="s">
        <v>617</v>
      </c>
      <c r="C184" s="19" t="s">
        <v>618</v>
      </c>
      <c r="D184" s="19" t="s">
        <v>619</v>
      </c>
      <c r="E184" s="20">
        <v>93</v>
      </c>
      <c r="F184" s="20">
        <v>113.5</v>
      </c>
      <c r="G184" s="20">
        <v>206.5</v>
      </c>
      <c r="H184" s="20"/>
      <c r="I184" s="20">
        <v>5</v>
      </c>
      <c r="J184" s="20">
        <v>211.5</v>
      </c>
      <c r="K184" s="32">
        <v>68.4</v>
      </c>
      <c r="L184" s="29">
        <f t="shared" si="2"/>
        <v>69.66</v>
      </c>
      <c r="M184" s="33" t="s">
        <v>599</v>
      </c>
      <c r="N184" s="33" t="s">
        <v>620</v>
      </c>
      <c r="O184" s="52"/>
    </row>
    <row r="185" spans="1:15" ht="18" customHeight="1">
      <c r="A185" s="51" t="s">
        <v>565</v>
      </c>
      <c r="B185" s="18" t="s">
        <v>621</v>
      </c>
      <c r="C185" s="19" t="s">
        <v>622</v>
      </c>
      <c r="D185" s="19" t="s">
        <v>623</v>
      </c>
      <c r="E185" s="20">
        <v>91.1</v>
      </c>
      <c r="F185" s="20">
        <v>97.5</v>
      </c>
      <c r="G185" s="20">
        <v>188.6</v>
      </c>
      <c r="H185" s="20"/>
      <c r="I185" s="20">
        <v>5</v>
      </c>
      <c r="J185" s="20">
        <v>193.6</v>
      </c>
      <c r="K185" s="32">
        <v>64.2</v>
      </c>
      <c r="L185" s="29">
        <f t="shared" si="2"/>
        <v>64.4</v>
      </c>
      <c r="M185" s="33" t="s">
        <v>599</v>
      </c>
      <c r="N185" s="33" t="s">
        <v>620</v>
      </c>
      <c r="O185" s="52"/>
    </row>
    <row r="186" spans="1:15" ht="18" customHeight="1">
      <c r="A186" s="51" t="s">
        <v>565</v>
      </c>
      <c r="B186" s="18" t="s">
        <v>624</v>
      </c>
      <c r="C186" s="19" t="s">
        <v>625</v>
      </c>
      <c r="D186" s="19" t="s">
        <v>626</v>
      </c>
      <c r="E186" s="20">
        <v>88.6</v>
      </c>
      <c r="F186" s="20">
        <v>102.5</v>
      </c>
      <c r="G186" s="20">
        <v>191.1</v>
      </c>
      <c r="H186" s="20"/>
      <c r="I186" s="20">
        <v>0</v>
      </c>
      <c r="J186" s="20">
        <v>191.1</v>
      </c>
      <c r="K186" s="32">
        <v>70</v>
      </c>
      <c r="L186" s="29">
        <f t="shared" si="2"/>
        <v>66.22</v>
      </c>
      <c r="M186" s="33" t="s">
        <v>599</v>
      </c>
      <c r="N186" s="33" t="s">
        <v>620</v>
      </c>
      <c r="O186" s="52"/>
    </row>
    <row r="187" spans="1:15" ht="18" customHeight="1">
      <c r="A187" s="51" t="s">
        <v>565</v>
      </c>
      <c r="B187" s="18" t="s">
        <v>627</v>
      </c>
      <c r="C187" s="19" t="s">
        <v>628</v>
      </c>
      <c r="D187" s="19" t="s">
        <v>629</v>
      </c>
      <c r="E187" s="20">
        <v>74.6</v>
      </c>
      <c r="F187" s="20">
        <v>110.5</v>
      </c>
      <c r="G187" s="20">
        <v>185.1</v>
      </c>
      <c r="H187" s="20"/>
      <c r="I187" s="20">
        <v>0</v>
      </c>
      <c r="J187" s="20">
        <v>185.1</v>
      </c>
      <c r="K187" s="32">
        <v>69</v>
      </c>
      <c r="L187" s="29">
        <f t="shared" si="2"/>
        <v>64.62</v>
      </c>
      <c r="M187" s="33" t="s">
        <v>630</v>
      </c>
      <c r="N187" s="33" t="s">
        <v>631</v>
      </c>
      <c r="O187" s="52"/>
    </row>
    <row r="188" spans="1:15" ht="18" customHeight="1">
      <c r="A188" s="51" t="s">
        <v>565</v>
      </c>
      <c r="B188" s="18" t="s">
        <v>632</v>
      </c>
      <c r="C188" s="19" t="s">
        <v>633</v>
      </c>
      <c r="D188" s="19" t="s">
        <v>634</v>
      </c>
      <c r="E188" s="20">
        <v>70.9</v>
      </c>
      <c r="F188" s="20">
        <v>105.5</v>
      </c>
      <c r="G188" s="20">
        <v>176.4</v>
      </c>
      <c r="H188" s="20"/>
      <c r="I188" s="20">
        <v>5</v>
      </c>
      <c r="J188" s="20">
        <v>181.4</v>
      </c>
      <c r="K188" s="32">
        <v>68.4</v>
      </c>
      <c r="L188" s="29">
        <f t="shared" si="2"/>
        <v>63.64</v>
      </c>
      <c r="M188" s="33" t="s">
        <v>630</v>
      </c>
      <c r="N188" s="33" t="s">
        <v>631</v>
      </c>
      <c r="O188" s="52"/>
    </row>
    <row r="189" spans="1:15" ht="18" customHeight="1">
      <c r="A189" s="51" t="s">
        <v>565</v>
      </c>
      <c r="B189" s="18" t="s">
        <v>635</v>
      </c>
      <c r="C189" s="19" t="s">
        <v>636</v>
      </c>
      <c r="D189" s="19" t="s">
        <v>637</v>
      </c>
      <c r="E189" s="20">
        <v>76.8</v>
      </c>
      <c r="F189" s="20">
        <v>104.5</v>
      </c>
      <c r="G189" s="20">
        <v>181.3</v>
      </c>
      <c r="H189" s="20"/>
      <c r="I189" s="20">
        <v>0</v>
      </c>
      <c r="J189" s="20">
        <v>181.3</v>
      </c>
      <c r="K189" s="32">
        <v>69</v>
      </c>
      <c r="L189" s="29">
        <f t="shared" si="2"/>
        <v>63.86</v>
      </c>
      <c r="M189" s="33" t="s">
        <v>630</v>
      </c>
      <c r="N189" s="33" t="s">
        <v>631</v>
      </c>
      <c r="O189" s="52"/>
    </row>
    <row r="190" spans="1:15" ht="18" customHeight="1">
      <c r="A190" s="50" t="s">
        <v>638</v>
      </c>
      <c r="B190" s="18" t="s">
        <v>639</v>
      </c>
      <c r="C190" s="19" t="s">
        <v>640</v>
      </c>
      <c r="D190" s="19" t="s">
        <v>641</v>
      </c>
      <c r="E190" s="20">
        <v>86.1</v>
      </c>
      <c r="F190" s="20">
        <v>104</v>
      </c>
      <c r="G190" s="20">
        <v>190.1</v>
      </c>
      <c r="H190" s="20"/>
      <c r="I190" s="20">
        <v>5</v>
      </c>
      <c r="J190" s="20">
        <v>195.1</v>
      </c>
      <c r="K190" s="32">
        <v>75</v>
      </c>
      <c r="L190" s="29">
        <f t="shared" si="2"/>
        <v>69.02</v>
      </c>
      <c r="M190" s="33" t="s">
        <v>599</v>
      </c>
      <c r="N190" s="33" t="s">
        <v>642</v>
      </c>
      <c r="O190" s="52"/>
    </row>
    <row r="191" spans="1:15" ht="18" customHeight="1">
      <c r="A191" s="50" t="s">
        <v>638</v>
      </c>
      <c r="B191" s="18" t="s">
        <v>643</v>
      </c>
      <c r="C191" s="19" t="s">
        <v>644</v>
      </c>
      <c r="D191" s="19" t="s">
        <v>645</v>
      </c>
      <c r="E191" s="20">
        <v>93.7</v>
      </c>
      <c r="F191" s="20">
        <v>101</v>
      </c>
      <c r="G191" s="20">
        <v>194.7</v>
      </c>
      <c r="H191" s="20"/>
      <c r="I191" s="20">
        <v>0</v>
      </c>
      <c r="J191" s="20">
        <v>194.7</v>
      </c>
      <c r="K191" s="32">
        <v>75.4</v>
      </c>
      <c r="L191" s="29">
        <f t="shared" si="2"/>
        <v>69.1</v>
      </c>
      <c r="M191" s="33" t="s">
        <v>599</v>
      </c>
      <c r="N191" s="33" t="s">
        <v>642</v>
      </c>
      <c r="O191" s="52"/>
    </row>
    <row r="192" spans="1:15" ht="18" customHeight="1">
      <c r="A192" s="50" t="s">
        <v>638</v>
      </c>
      <c r="B192" s="18" t="s">
        <v>646</v>
      </c>
      <c r="C192" s="19" t="s">
        <v>647</v>
      </c>
      <c r="D192" s="19" t="s">
        <v>648</v>
      </c>
      <c r="E192" s="20">
        <v>74</v>
      </c>
      <c r="F192" s="20">
        <v>118</v>
      </c>
      <c r="G192" s="20">
        <v>192</v>
      </c>
      <c r="H192" s="20"/>
      <c r="I192" s="20">
        <v>0</v>
      </c>
      <c r="J192" s="20">
        <v>192</v>
      </c>
      <c r="K192" s="32">
        <v>71.2</v>
      </c>
      <c r="L192" s="29">
        <f t="shared" si="2"/>
        <v>66.88</v>
      </c>
      <c r="M192" s="33" t="s">
        <v>599</v>
      </c>
      <c r="N192" s="33" t="s">
        <v>642</v>
      </c>
      <c r="O192" s="52"/>
    </row>
    <row r="193" spans="1:15" ht="18" customHeight="1">
      <c r="A193" s="50" t="s">
        <v>638</v>
      </c>
      <c r="B193" s="18" t="s">
        <v>649</v>
      </c>
      <c r="C193" s="19" t="s">
        <v>650</v>
      </c>
      <c r="D193" s="19" t="s">
        <v>651</v>
      </c>
      <c r="E193" s="20">
        <v>104.2</v>
      </c>
      <c r="F193" s="20">
        <v>97.5</v>
      </c>
      <c r="G193" s="20">
        <v>201.7</v>
      </c>
      <c r="H193" s="20"/>
      <c r="I193" s="20">
        <v>5</v>
      </c>
      <c r="J193" s="20">
        <v>206.7</v>
      </c>
      <c r="K193" s="32">
        <v>74.8</v>
      </c>
      <c r="L193" s="29">
        <f t="shared" si="2"/>
        <v>71.26</v>
      </c>
      <c r="M193" s="33" t="s">
        <v>599</v>
      </c>
      <c r="N193" s="33" t="s">
        <v>652</v>
      </c>
      <c r="O193" s="52"/>
    </row>
    <row r="194" spans="1:15" ht="18" customHeight="1">
      <c r="A194" s="50" t="s">
        <v>638</v>
      </c>
      <c r="B194" s="18" t="s">
        <v>653</v>
      </c>
      <c r="C194" s="19" t="s">
        <v>654</v>
      </c>
      <c r="D194" s="19" t="s">
        <v>655</v>
      </c>
      <c r="E194" s="20">
        <v>98.5</v>
      </c>
      <c r="F194" s="20">
        <v>102.5</v>
      </c>
      <c r="G194" s="20">
        <v>201</v>
      </c>
      <c r="H194" s="20"/>
      <c r="I194" s="20">
        <v>0</v>
      </c>
      <c r="J194" s="20">
        <v>201</v>
      </c>
      <c r="K194" s="32">
        <v>72.6</v>
      </c>
      <c r="L194" s="29">
        <f t="shared" si="2"/>
        <v>69.24</v>
      </c>
      <c r="M194" s="33" t="s">
        <v>599</v>
      </c>
      <c r="N194" s="33" t="s">
        <v>652</v>
      </c>
      <c r="O194" s="52"/>
    </row>
    <row r="195" spans="1:15" ht="18" customHeight="1">
      <c r="A195" s="50" t="s">
        <v>638</v>
      </c>
      <c r="B195" s="18" t="s">
        <v>656</v>
      </c>
      <c r="C195" s="19" t="s">
        <v>657</v>
      </c>
      <c r="D195" s="19" t="s">
        <v>658</v>
      </c>
      <c r="E195" s="20">
        <v>90.1</v>
      </c>
      <c r="F195" s="20">
        <v>110</v>
      </c>
      <c r="G195" s="20">
        <v>200.1</v>
      </c>
      <c r="H195" s="20"/>
      <c r="I195" s="20">
        <v>0</v>
      </c>
      <c r="J195" s="20">
        <v>200.1</v>
      </c>
      <c r="K195" s="32">
        <v>73.6</v>
      </c>
      <c r="L195" s="29">
        <f t="shared" si="2"/>
        <v>69.46</v>
      </c>
      <c r="M195" s="33" t="s">
        <v>599</v>
      </c>
      <c r="N195" s="33" t="s">
        <v>652</v>
      </c>
      <c r="O195" s="52"/>
    </row>
    <row r="196" spans="1:15" ht="18" customHeight="1">
      <c r="A196" s="50" t="s">
        <v>638</v>
      </c>
      <c r="B196" s="18" t="s">
        <v>659</v>
      </c>
      <c r="C196" s="19" t="s">
        <v>660</v>
      </c>
      <c r="D196" s="19" t="s">
        <v>661</v>
      </c>
      <c r="E196" s="20">
        <v>99.5</v>
      </c>
      <c r="F196" s="20">
        <v>101</v>
      </c>
      <c r="G196" s="20">
        <v>200.5</v>
      </c>
      <c r="H196" s="20"/>
      <c r="I196" s="20">
        <v>5</v>
      </c>
      <c r="J196" s="20">
        <v>205.5</v>
      </c>
      <c r="K196" s="32">
        <v>73</v>
      </c>
      <c r="L196" s="29">
        <f aca="true" t="shared" si="3" ref="L196:L259">J196/3*0.6+K196*0.4</f>
        <v>70.3</v>
      </c>
      <c r="M196" s="33" t="s">
        <v>599</v>
      </c>
      <c r="N196" s="33" t="s">
        <v>662</v>
      </c>
      <c r="O196" s="52"/>
    </row>
    <row r="197" spans="1:15" ht="18" customHeight="1">
      <c r="A197" s="50" t="s">
        <v>638</v>
      </c>
      <c r="B197" s="18" t="s">
        <v>663</v>
      </c>
      <c r="C197" s="19" t="s">
        <v>664</v>
      </c>
      <c r="D197" s="19" t="s">
        <v>665</v>
      </c>
      <c r="E197" s="20">
        <v>94.8</v>
      </c>
      <c r="F197" s="20">
        <v>104</v>
      </c>
      <c r="G197" s="20">
        <v>198.8</v>
      </c>
      <c r="H197" s="20"/>
      <c r="I197" s="20">
        <v>5</v>
      </c>
      <c r="J197" s="20">
        <v>203.8</v>
      </c>
      <c r="K197" s="32">
        <v>76.8</v>
      </c>
      <c r="L197" s="29">
        <f t="shared" si="3"/>
        <v>71.48</v>
      </c>
      <c r="M197" s="33" t="s">
        <v>599</v>
      </c>
      <c r="N197" s="33" t="s">
        <v>662</v>
      </c>
      <c r="O197" s="52"/>
    </row>
    <row r="198" spans="1:15" ht="18" customHeight="1">
      <c r="A198" s="50" t="s">
        <v>638</v>
      </c>
      <c r="B198" s="18" t="s">
        <v>666</v>
      </c>
      <c r="C198" s="21" t="s">
        <v>667</v>
      </c>
      <c r="D198" s="21" t="s">
        <v>668</v>
      </c>
      <c r="E198" s="20">
        <v>85.1</v>
      </c>
      <c r="F198" s="20">
        <v>103</v>
      </c>
      <c r="G198" s="20">
        <v>188.1</v>
      </c>
      <c r="H198" s="20"/>
      <c r="I198" s="20">
        <v>5</v>
      </c>
      <c r="J198" s="20">
        <v>193.1</v>
      </c>
      <c r="K198" s="32">
        <v>71.2</v>
      </c>
      <c r="L198" s="29">
        <f t="shared" si="3"/>
        <v>67.1</v>
      </c>
      <c r="M198" s="33" t="s">
        <v>599</v>
      </c>
      <c r="N198" s="33" t="s">
        <v>662</v>
      </c>
      <c r="O198" s="52"/>
    </row>
    <row r="199" spans="1:15" ht="18" customHeight="1">
      <c r="A199" s="50" t="s">
        <v>638</v>
      </c>
      <c r="B199" s="18" t="s">
        <v>669</v>
      </c>
      <c r="C199" s="19" t="s">
        <v>670</v>
      </c>
      <c r="D199" s="19" t="s">
        <v>671</v>
      </c>
      <c r="E199" s="20">
        <v>91</v>
      </c>
      <c r="F199" s="20">
        <v>116.5</v>
      </c>
      <c r="G199" s="20">
        <v>207.5</v>
      </c>
      <c r="H199" s="20"/>
      <c r="I199" s="20">
        <v>5</v>
      </c>
      <c r="J199" s="20">
        <v>212.5</v>
      </c>
      <c r="K199" s="32">
        <v>77.8</v>
      </c>
      <c r="L199" s="29">
        <f t="shared" si="3"/>
        <v>73.62</v>
      </c>
      <c r="M199" s="33" t="s">
        <v>599</v>
      </c>
      <c r="N199" s="33" t="s">
        <v>672</v>
      </c>
      <c r="O199" s="52"/>
    </row>
    <row r="200" spans="1:15" ht="18" customHeight="1">
      <c r="A200" s="50" t="s">
        <v>638</v>
      </c>
      <c r="B200" s="18" t="s">
        <v>673</v>
      </c>
      <c r="C200" s="19" t="s">
        <v>674</v>
      </c>
      <c r="D200" s="19" t="s">
        <v>675</v>
      </c>
      <c r="E200" s="20">
        <v>89.9</v>
      </c>
      <c r="F200" s="20">
        <v>116</v>
      </c>
      <c r="G200" s="20">
        <v>205.9</v>
      </c>
      <c r="H200" s="20"/>
      <c r="I200" s="20">
        <v>5</v>
      </c>
      <c r="J200" s="20">
        <v>210.9</v>
      </c>
      <c r="K200" s="32">
        <v>72.8</v>
      </c>
      <c r="L200" s="29">
        <f t="shared" si="3"/>
        <v>71.3</v>
      </c>
      <c r="M200" s="33" t="s">
        <v>599</v>
      </c>
      <c r="N200" s="33" t="s">
        <v>672</v>
      </c>
      <c r="O200" s="52"/>
    </row>
    <row r="201" spans="1:15" ht="18" customHeight="1">
      <c r="A201" s="50" t="s">
        <v>638</v>
      </c>
      <c r="B201" s="18" t="s">
        <v>676</v>
      </c>
      <c r="C201" s="19" t="s">
        <v>677</v>
      </c>
      <c r="D201" s="19" t="s">
        <v>678</v>
      </c>
      <c r="E201" s="20">
        <v>98</v>
      </c>
      <c r="F201" s="20">
        <v>102</v>
      </c>
      <c r="G201" s="20">
        <v>200</v>
      </c>
      <c r="H201" s="20"/>
      <c r="I201" s="20">
        <v>0</v>
      </c>
      <c r="J201" s="20">
        <v>200</v>
      </c>
      <c r="K201" s="32">
        <v>69.2</v>
      </c>
      <c r="L201" s="29">
        <f t="shared" si="3"/>
        <v>67.68</v>
      </c>
      <c r="M201" s="33" t="s">
        <v>599</v>
      </c>
      <c r="N201" s="33" t="s">
        <v>672</v>
      </c>
      <c r="O201" s="52"/>
    </row>
    <row r="202" spans="1:15" ht="18" customHeight="1">
      <c r="A202" s="50" t="s">
        <v>638</v>
      </c>
      <c r="B202" s="18" t="s">
        <v>679</v>
      </c>
      <c r="C202" s="19" t="s">
        <v>680</v>
      </c>
      <c r="D202" s="19" t="s">
        <v>681</v>
      </c>
      <c r="E202" s="20">
        <v>81.4</v>
      </c>
      <c r="F202" s="20">
        <v>119.5</v>
      </c>
      <c r="G202" s="20">
        <v>200.9</v>
      </c>
      <c r="H202" s="20"/>
      <c r="I202" s="20">
        <v>0</v>
      </c>
      <c r="J202" s="20">
        <v>200.9</v>
      </c>
      <c r="K202" s="32">
        <v>74</v>
      </c>
      <c r="L202" s="29">
        <f t="shared" si="3"/>
        <v>69.78</v>
      </c>
      <c r="M202" s="33" t="s">
        <v>599</v>
      </c>
      <c r="N202" s="33" t="s">
        <v>682</v>
      </c>
      <c r="O202" s="52"/>
    </row>
    <row r="203" spans="1:15" ht="18" customHeight="1">
      <c r="A203" s="50" t="s">
        <v>638</v>
      </c>
      <c r="B203" s="18" t="s">
        <v>683</v>
      </c>
      <c r="C203" s="19" t="s">
        <v>684</v>
      </c>
      <c r="D203" s="19" t="s">
        <v>685</v>
      </c>
      <c r="E203" s="20">
        <v>83.5</v>
      </c>
      <c r="F203" s="20">
        <v>110.5</v>
      </c>
      <c r="G203" s="20">
        <v>194</v>
      </c>
      <c r="H203" s="20"/>
      <c r="I203" s="20">
        <v>5</v>
      </c>
      <c r="J203" s="20">
        <v>199</v>
      </c>
      <c r="K203" s="32">
        <v>68.4</v>
      </c>
      <c r="L203" s="29">
        <f t="shared" si="3"/>
        <v>67.16</v>
      </c>
      <c r="M203" s="33" t="s">
        <v>599</v>
      </c>
      <c r="N203" s="33" t="s">
        <v>682</v>
      </c>
      <c r="O203" s="52"/>
    </row>
    <row r="204" spans="1:15" ht="18" customHeight="1">
      <c r="A204" s="50" t="s">
        <v>638</v>
      </c>
      <c r="B204" s="18" t="s">
        <v>686</v>
      </c>
      <c r="C204" s="19" t="s">
        <v>687</v>
      </c>
      <c r="D204" s="19" t="s">
        <v>688</v>
      </c>
      <c r="E204" s="20">
        <v>93.9</v>
      </c>
      <c r="F204" s="20">
        <v>98.5</v>
      </c>
      <c r="G204" s="20">
        <v>192.4</v>
      </c>
      <c r="H204" s="20"/>
      <c r="I204" s="20">
        <v>5</v>
      </c>
      <c r="J204" s="20">
        <v>197.4</v>
      </c>
      <c r="K204" s="32">
        <v>66.8</v>
      </c>
      <c r="L204" s="29">
        <f t="shared" si="3"/>
        <v>66.2</v>
      </c>
      <c r="M204" s="33" t="s">
        <v>599</v>
      </c>
      <c r="N204" s="33" t="s">
        <v>682</v>
      </c>
      <c r="O204" s="52"/>
    </row>
    <row r="205" spans="1:15" ht="18" customHeight="1">
      <c r="A205" s="50" t="s">
        <v>638</v>
      </c>
      <c r="B205" s="18" t="s">
        <v>689</v>
      </c>
      <c r="C205" s="19" t="s">
        <v>690</v>
      </c>
      <c r="D205" s="19" t="s">
        <v>691</v>
      </c>
      <c r="E205" s="20">
        <v>95.8</v>
      </c>
      <c r="F205" s="20">
        <v>101.5</v>
      </c>
      <c r="G205" s="20">
        <v>197.3</v>
      </c>
      <c r="H205" s="20"/>
      <c r="I205" s="20">
        <v>5</v>
      </c>
      <c r="J205" s="20">
        <v>202.3</v>
      </c>
      <c r="K205" s="32">
        <v>74.6</v>
      </c>
      <c r="L205" s="29">
        <f t="shared" si="3"/>
        <v>70.3</v>
      </c>
      <c r="M205" s="33" t="s">
        <v>599</v>
      </c>
      <c r="N205" s="33" t="s">
        <v>692</v>
      </c>
      <c r="O205" s="52"/>
    </row>
    <row r="206" spans="1:15" ht="18" customHeight="1">
      <c r="A206" s="50" t="s">
        <v>638</v>
      </c>
      <c r="B206" s="18" t="s">
        <v>693</v>
      </c>
      <c r="C206" s="19" t="s">
        <v>694</v>
      </c>
      <c r="D206" s="19" t="s">
        <v>695</v>
      </c>
      <c r="E206" s="20">
        <v>85.7</v>
      </c>
      <c r="F206" s="20">
        <v>111.5</v>
      </c>
      <c r="G206" s="20">
        <v>197.2</v>
      </c>
      <c r="H206" s="20"/>
      <c r="I206" s="20">
        <v>5</v>
      </c>
      <c r="J206" s="20">
        <v>202.2</v>
      </c>
      <c r="K206" s="32">
        <v>71.4</v>
      </c>
      <c r="L206" s="29">
        <f t="shared" si="3"/>
        <v>69</v>
      </c>
      <c r="M206" s="33" t="s">
        <v>599</v>
      </c>
      <c r="N206" s="33" t="s">
        <v>692</v>
      </c>
      <c r="O206" s="52"/>
    </row>
    <row r="207" spans="1:15" ht="18" customHeight="1">
      <c r="A207" s="50" t="s">
        <v>638</v>
      </c>
      <c r="B207" s="18" t="s">
        <v>696</v>
      </c>
      <c r="C207" s="19" t="s">
        <v>697</v>
      </c>
      <c r="D207" s="19" t="s">
        <v>698</v>
      </c>
      <c r="E207" s="20">
        <v>90.4</v>
      </c>
      <c r="F207" s="20">
        <v>111.5</v>
      </c>
      <c r="G207" s="20">
        <v>201.9</v>
      </c>
      <c r="H207" s="20"/>
      <c r="I207" s="20">
        <v>0</v>
      </c>
      <c r="J207" s="20">
        <v>201.9</v>
      </c>
      <c r="K207" s="32">
        <v>75</v>
      </c>
      <c r="L207" s="29">
        <f t="shared" si="3"/>
        <v>70.38</v>
      </c>
      <c r="M207" s="33" t="s">
        <v>599</v>
      </c>
      <c r="N207" s="33" t="s">
        <v>692</v>
      </c>
      <c r="O207" s="52"/>
    </row>
    <row r="208" spans="1:15" ht="18" customHeight="1">
      <c r="A208" s="50" t="s">
        <v>638</v>
      </c>
      <c r="B208" s="18" t="s">
        <v>699</v>
      </c>
      <c r="C208" s="19" t="s">
        <v>700</v>
      </c>
      <c r="D208" s="19" t="s">
        <v>701</v>
      </c>
      <c r="E208" s="20">
        <v>97.5</v>
      </c>
      <c r="F208" s="20">
        <v>104</v>
      </c>
      <c r="G208" s="20">
        <v>201.5</v>
      </c>
      <c r="H208" s="20"/>
      <c r="I208" s="20">
        <v>0</v>
      </c>
      <c r="J208" s="20">
        <v>201.5</v>
      </c>
      <c r="K208" s="32">
        <v>72.4</v>
      </c>
      <c r="L208" s="29">
        <f t="shared" si="3"/>
        <v>69.26</v>
      </c>
      <c r="M208" s="33" t="s">
        <v>599</v>
      </c>
      <c r="N208" s="33" t="s">
        <v>692</v>
      </c>
      <c r="O208" s="52"/>
    </row>
    <row r="209" spans="1:15" ht="18" customHeight="1">
      <c r="A209" s="50" t="s">
        <v>638</v>
      </c>
      <c r="B209" s="18" t="s">
        <v>702</v>
      </c>
      <c r="C209" s="19" t="s">
        <v>703</v>
      </c>
      <c r="D209" s="19" t="s">
        <v>704</v>
      </c>
      <c r="E209" s="20">
        <v>86.5</v>
      </c>
      <c r="F209" s="20">
        <v>104</v>
      </c>
      <c r="G209" s="20">
        <v>190.5</v>
      </c>
      <c r="H209" s="20"/>
      <c r="I209" s="20">
        <v>5</v>
      </c>
      <c r="J209" s="20">
        <v>195.5</v>
      </c>
      <c r="K209" s="32">
        <v>66.6</v>
      </c>
      <c r="L209" s="29">
        <f t="shared" si="3"/>
        <v>65.74</v>
      </c>
      <c r="M209" s="33" t="s">
        <v>599</v>
      </c>
      <c r="N209" s="33" t="s">
        <v>692</v>
      </c>
      <c r="O209" s="52"/>
    </row>
    <row r="210" spans="1:15" ht="18" customHeight="1">
      <c r="A210" s="50" t="s">
        <v>638</v>
      </c>
      <c r="B210" s="18" t="s">
        <v>705</v>
      </c>
      <c r="C210" s="19" t="s">
        <v>706</v>
      </c>
      <c r="D210" s="19" t="s">
        <v>707</v>
      </c>
      <c r="E210" s="20">
        <v>97.4</v>
      </c>
      <c r="F210" s="20">
        <v>98</v>
      </c>
      <c r="G210" s="20">
        <v>195.4</v>
      </c>
      <c r="H210" s="20"/>
      <c r="I210" s="20">
        <v>0</v>
      </c>
      <c r="J210" s="20">
        <v>195.4</v>
      </c>
      <c r="K210" s="32">
        <v>73.8</v>
      </c>
      <c r="L210" s="29">
        <f t="shared" si="3"/>
        <v>68.6</v>
      </c>
      <c r="M210" s="33" t="s">
        <v>599</v>
      </c>
      <c r="N210" s="33" t="s">
        <v>692</v>
      </c>
      <c r="O210" s="52"/>
    </row>
    <row r="211" spans="1:15" ht="18" customHeight="1">
      <c r="A211" s="51" t="s">
        <v>708</v>
      </c>
      <c r="B211" s="18" t="s">
        <v>709</v>
      </c>
      <c r="C211" s="19" t="s">
        <v>710</v>
      </c>
      <c r="D211" s="19" t="s">
        <v>711</v>
      </c>
      <c r="E211" s="20">
        <v>86.8</v>
      </c>
      <c r="F211" s="20">
        <v>118.5</v>
      </c>
      <c r="G211" s="20">
        <v>205.3</v>
      </c>
      <c r="H211" s="20"/>
      <c r="I211" s="20">
        <v>0</v>
      </c>
      <c r="J211" s="20">
        <v>205.3</v>
      </c>
      <c r="K211" s="32">
        <v>73</v>
      </c>
      <c r="L211" s="29">
        <f t="shared" si="3"/>
        <v>70.26</v>
      </c>
      <c r="M211" s="33" t="s">
        <v>712</v>
      </c>
      <c r="N211" s="33" t="s">
        <v>713</v>
      </c>
      <c r="O211" s="52"/>
    </row>
    <row r="212" spans="1:15" ht="18" customHeight="1">
      <c r="A212" s="51" t="s">
        <v>708</v>
      </c>
      <c r="B212" s="18" t="s">
        <v>714</v>
      </c>
      <c r="C212" s="19" t="s">
        <v>715</v>
      </c>
      <c r="D212" s="19" t="s">
        <v>716</v>
      </c>
      <c r="E212" s="20">
        <v>84.5</v>
      </c>
      <c r="F212" s="20">
        <v>117.5</v>
      </c>
      <c r="G212" s="20">
        <v>202</v>
      </c>
      <c r="H212" s="20"/>
      <c r="I212" s="20">
        <v>0</v>
      </c>
      <c r="J212" s="20">
        <v>202</v>
      </c>
      <c r="K212" s="32">
        <v>76</v>
      </c>
      <c r="L212" s="29">
        <f t="shared" si="3"/>
        <v>70.8</v>
      </c>
      <c r="M212" s="33" t="s">
        <v>712</v>
      </c>
      <c r="N212" s="33" t="s">
        <v>713</v>
      </c>
      <c r="O212" s="52"/>
    </row>
    <row r="213" spans="1:15" ht="18" customHeight="1">
      <c r="A213" s="51" t="s">
        <v>708</v>
      </c>
      <c r="B213" s="18" t="s">
        <v>717</v>
      </c>
      <c r="C213" s="19" t="s">
        <v>718</v>
      </c>
      <c r="D213" s="19" t="s">
        <v>719</v>
      </c>
      <c r="E213" s="20">
        <v>95.7</v>
      </c>
      <c r="F213" s="20">
        <v>100</v>
      </c>
      <c r="G213" s="20">
        <v>195.7</v>
      </c>
      <c r="H213" s="20"/>
      <c r="I213" s="20">
        <v>0</v>
      </c>
      <c r="J213" s="20">
        <v>195.7</v>
      </c>
      <c r="K213" s="32">
        <v>77.4</v>
      </c>
      <c r="L213" s="29">
        <f t="shared" si="3"/>
        <v>70.1</v>
      </c>
      <c r="M213" s="33" t="s">
        <v>712</v>
      </c>
      <c r="N213" s="33" t="s">
        <v>713</v>
      </c>
      <c r="O213" s="52"/>
    </row>
    <row r="214" spans="1:15" ht="18" customHeight="1">
      <c r="A214" s="51" t="s">
        <v>708</v>
      </c>
      <c r="B214" s="18" t="s">
        <v>720</v>
      </c>
      <c r="C214" s="19" t="s">
        <v>721</v>
      </c>
      <c r="D214" s="19" t="s">
        <v>722</v>
      </c>
      <c r="E214" s="20">
        <v>85.6</v>
      </c>
      <c r="F214" s="20">
        <v>105</v>
      </c>
      <c r="G214" s="20">
        <v>190.6</v>
      </c>
      <c r="H214" s="20"/>
      <c r="I214" s="20">
        <v>0</v>
      </c>
      <c r="J214" s="20">
        <v>190.6</v>
      </c>
      <c r="K214" s="32">
        <v>75.1</v>
      </c>
      <c r="L214" s="29">
        <f t="shared" si="3"/>
        <v>68.16</v>
      </c>
      <c r="M214" s="33" t="s">
        <v>712</v>
      </c>
      <c r="N214" s="33" t="s">
        <v>723</v>
      </c>
      <c r="O214" s="52"/>
    </row>
    <row r="215" spans="1:15" ht="18" customHeight="1">
      <c r="A215" s="51" t="s">
        <v>708</v>
      </c>
      <c r="B215" s="18" t="s">
        <v>724</v>
      </c>
      <c r="C215" s="19" t="s">
        <v>725</v>
      </c>
      <c r="D215" s="19" t="s">
        <v>726</v>
      </c>
      <c r="E215" s="20">
        <v>95.5</v>
      </c>
      <c r="F215" s="20">
        <v>95</v>
      </c>
      <c r="G215" s="20">
        <v>190.5</v>
      </c>
      <c r="H215" s="20"/>
      <c r="I215" s="20">
        <v>0</v>
      </c>
      <c r="J215" s="20">
        <v>190.5</v>
      </c>
      <c r="K215" s="32">
        <v>75.2</v>
      </c>
      <c r="L215" s="29">
        <f t="shared" si="3"/>
        <v>68.18</v>
      </c>
      <c r="M215" s="33" t="s">
        <v>712</v>
      </c>
      <c r="N215" s="33" t="s">
        <v>723</v>
      </c>
      <c r="O215" s="52"/>
    </row>
    <row r="216" spans="1:15" ht="18" customHeight="1">
      <c r="A216" s="51" t="s">
        <v>708</v>
      </c>
      <c r="B216" s="18" t="s">
        <v>727</v>
      </c>
      <c r="C216" s="19" t="s">
        <v>728</v>
      </c>
      <c r="D216" s="19" t="s">
        <v>729</v>
      </c>
      <c r="E216" s="20">
        <v>89</v>
      </c>
      <c r="F216" s="20">
        <v>96</v>
      </c>
      <c r="G216" s="20">
        <v>185</v>
      </c>
      <c r="H216" s="20"/>
      <c r="I216" s="20">
        <v>5</v>
      </c>
      <c r="J216" s="20">
        <v>190</v>
      </c>
      <c r="K216" s="32">
        <v>74.5</v>
      </c>
      <c r="L216" s="29">
        <f t="shared" si="3"/>
        <v>67.8</v>
      </c>
      <c r="M216" s="33" t="s">
        <v>712</v>
      </c>
      <c r="N216" s="33" t="s">
        <v>723</v>
      </c>
      <c r="O216" s="52"/>
    </row>
    <row r="217" spans="1:15" ht="18" customHeight="1">
      <c r="A217" s="51" t="s">
        <v>708</v>
      </c>
      <c r="B217" s="18" t="s">
        <v>730</v>
      </c>
      <c r="C217" s="19" t="s">
        <v>731</v>
      </c>
      <c r="D217" s="19" t="s">
        <v>732</v>
      </c>
      <c r="E217" s="20">
        <v>86.8</v>
      </c>
      <c r="F217" s="20">
        <v>120.5</v>
      </c>
      <c r="G217" s="20">
        <v>207.3</v>
      </c>
      <c r="H217" s="20"/>
      <c r="I217" s="20">
        <v>0</v>
      </c>
      <c r="J217" s="20">
        <v>207.3</v>
      </c>
      <c r="K217" s="32">
        <v>74.9</v>
      </c>
      <c r="L217" s="29">
        <f t="shared" si="3"/>
        <v>71.42</v>
      </c>
      <c r="M217" s="33" t="s">
        <v>712</v>
      </c>
      <c r="N217" s="33" t="s">
        <v>733</v>
      </c>
      <c r="O217" s="52"/>
    </row>
    <row r="218" spans="1:15" ht="18" customHeight="1">
      <c r="A218" s="51" t="s">
        <v>708</v>
      </c>
      <c r="B218" s="18" t="s">
        <v>734</v>
      </c>
      <c r="C218" s="19" t="s">
        <v>735</v>
      </c>
      <c r="D218" s="19" t="s">
        <v>736</v>
      </c>
      <c r="E218" s="20">
        <v>86.4</v>
      </c>
      <c r="F218" s="20">
        <v>119.5</v>
      </c>
      <c r="G218" s="20">
        <v>205.9</v>
      </c>
      <c r="H218" s="20"/>
      <c r="I218" s="20">
        <v>0</v>
      </c>
      <c r="J218" s="20">
        <v>205.9</v>
      </c>
      <c r="K218" s="32">
        <v>81.4</v>
      </c>
      <c r="L218" s="29">
        <f t="shared" si="3"/>
        <v>73.74</v>
      </c>
      <c r="M218" s="33" t="s">
        <v>712</v>
      </c>
      <c r="N218" s="33" t="s">
        <v>733</v>
      </c>
      <c r="O218" s="52"/>
    </row>
    <row r="219" spans="1:15" ht="18" customHeight="1">
      <c r="A219" s="51" t="s">
        <v>708</v>
      </c>
      <c r="B219" s="18" t="s">
        <v>737</v>
      </c>
      <c r="C219" s="19" t="s">
        <v>738</v>
      </c>
      <c r="D219" s="19" t="s">
        <v>739</v>
      </c>
      <c r="E219" s="20">
        <v>83.1</v>
      </c>
      <c r="F219" s="20">
        <v>122</v>
      </c>
      <c r="G219" s="20">
        <v>205.1</v>
      </c>
      <c r="H219" s="20"/>
      <c r="I219" s="20">
        <v>0</v>
      </c>
      <c r="J219" s="20">
        <v>205.1</v>
      </c>
      <c r="K219" s="32">
        <v>74.5</v>
      </c>
      <c r="L219" s="29">
        <f t="shared" si="3"/>
        <v>70.82</v>
      </c>
      <c r="M219" s="33" t="s">
        <v>712</v>
      </c>
      <c r="N219" s="33" t="s">
        <v>733</v>
      </c>
      <c r="O219" s="52"/>
    </row>
    <row r="220" spans="1:15" ht="18" customHeight="1">
      <c r="A220" s="51" t="s">
        <v>708</v>
      </c>
      <c r="B220" s="18" t="s">
        <v>740</v>
      </c>
      <c r="C220" s="19" t="s">
        <v>741</v>
      </c>
      <c r="D220" s="19" t="s">
        <v>742</v>
      </c>
      <c r="E220" s="20">
        <v>85.6</v>
      </c>
      <c r="F220" s="20">
        <v>102</v>
      </c>
      <c r="G220" s="20">
        <v>187.6</v>
      </c>
      <c r="H220" s="20"/>
      <c r="I220" s="20">
        <v>5</v>
      </c>
      <c r="J220" s="20">
        <v>192.6</v>
      </c>
      <c r="K220" s="32">
        <v>77.1</v>
      </c>
      <c r="L220" s="29">
        <f t="shared" si="3"/>
        <v>69.36</v>
      </c>
      <c r="M220" s="33" t="s">
        <v>712</v>
      </c>
      <c r="N220" s="33" t="s">
        <v>743</v>
      </c>
      <c r="O220" s="52"/>
    </row>
    <row r="221" spans="1:15" ht="18" customHeight="1">
      <c r="A221" s="51" t="s">
        <v>708</v>
      </c>
      <c r="B221" s="18" t="s">
        <v>744</v>
      </c>
      <c r="C221" s="19" t="s">
        <v>745</v>
      </c>
      <c r="D221" s="19" t="s">
        <v>746</v>
      </c>
      <c r="E221" s="20">
        <v>80.4</v>
      </c>
      <c r="F221" s="20">
        <v>107.5</v>
      </c>
      <c r="G221" s="20">
        <v>187.9</v>
      </c>
      <c r="H221" s="20"/>
      <c r="I221" s="20">
        <v>0</v>
      </c>
      <c r="J221" s="20">
        <v>187.9</v>
      </c>
      <c r="K221" s="32">
        <v>72.3</v>
      </c>
      <c r="L221" s="29">
        <f t="shared" si="3"/>
        <v>66.5</v>
      </c>
      <c r="M221" s="33" t="s">
        <v>712</v>
      </c>
      <c r="N221" s="33" t="s">
        <v>743</v>
      </c>
      <c r="O221" s="52"/>
    </row>
    <row r="222" spans="1:15" ht="18" customHeight="1">
      <c r="A222" s="51" t="s">
        <v>708</v>
      </c>
      <c r="B222" s="18" t="s">
        <v>747</v>
      </c>
      <c r="C222" s="19" t="s">
        <v>748</v>
      </c>
      <c r="D222" s="19" t="s">
        <v>749</v>
      </c>
      <c r="E222" s="20">
        <v>73.7</v>
      </c>
      <c r="F222" s="20">
        <v>112</v>
      </c>
      <c r="G222" s="20">
        <v>185.7</v>
      </c>
      <c r="H222" s="20"/>
      <c r="I222" s="20">
        <v>0</v>
      </c>
      <c r="J222" s="20">
        <v>185.7</v>
      </c>
      <c r="K222" s="32">
        <v>77</v>
      </c>
      <c r="L222" s="29">
        <f t="shared" si="3"/>
        <v>67.94</v>
      </c>
      <c r="M222" s="33" t="s">
        <v>712</v>
      </c>
      <c r="N222" s="33" t="s">
        <v>743</v>
      </c>
      <c r="O222" s="52"/>
    </row>
    <row r="223" spans="1:15" ht="18" customHeight="1">
      <c r="A223" s="51" t="s">
        <v>708</v>
      </c>
      <c r="B223" s="18" t="s">
        <v>750</v>
      </c>
      <c r="C223" s="19" t="s">
        <v>751</v>
      </c>
      <c r="D223" s="19" t="s">
        <v>752</v>
      </c>
      <c r="E223" s="20">
        <v>81</v>
      </c>
      <c r="F223" s="20">
        <v>116.5</v>
      </c>
      <c r="G223" s="20">
        <v>197.5</v>
      </c>
      <c r="H223" s="20"/>
      <c r="I223" s="20">
        <v>0</v>
      </c>
      <c r="J223" s="20">
        <v>197.5</v>
      </c>
      <c r="K223" s="32">
        <v>80</v>
      </c>
      <c r="L223" s="29">
        <f t="shared" si="3"/>
        <v>71.5</v>
      </c>
      <c r="M223" s="33" t="s">
        <v>712</v>
      </c>
      <c r="N223" s="33" t="s">
        <v>753</v>
      </c>
      <c r="O223" s="52"/>
    </row>
    <row r="224" spans="1:15" ht="18" customHeight="1">
      <c r="A224" s="51" t="s">
        <v>708</v>
      </c>
      <c r="B224" s="18" t="s">
        <v>754</v>
      </c>
      <c r="C224" s="19" t="s">
        <v>755</v>
      </c>
      <c r="D224" s="19" t="s">
        <v>756</v>
      </c>
      <c r="E224" s="20">
        <v>78</v>
      </c>
      <c r="F224" s="20">
        <v>112.5</v>
      </c>
      <c r="G224" s="20">
        <v>190.5</v>
      </c>
      <c r="H224" s="20"/>
      <c r="I224" s="20">
        <v>5</v>
      </c>
      <c r="J224" s="20">
        <v>195.5</v>
      </c>
      <c r="K224" s="32">
        <v>77.7</v>
      </c>
      <c r="L224" s="29">
        <f t="shared" si="3"/>
        <v>70.18</v>
      </c>
      <c r="M224" s="33" t="s">
        <v>712</v>
      </c>
      <c r="N224" s="33" t="s">
        <v>753</v>
      </c>
      <c r="O224" s="52"/>
    </row>
    <row r="225" spans="1:15" ht="18" customHeight="1">
      <c r="A225" s="51" t="s">
        <v>708</v>
      </c>
      <c r="B225" s="18" t="s">
        <v>757</v>
      </c>
      <c r="C225" s="19" t="s">
        <v>758</v>
      </c>
      <c r="D225" s="19" t="s">
        <v>759</v>
      </c>
      <c r="E225" s="20">
        <v>89</v>
      </c>
      <c r="F225" s="20">
        <v>105.5</v>
      </c>
      <c r="G225" s="20">
        <v>194.5</v>
      </c>
      <c r="H225" s="20"/>
      <c r="I225" s="20">
        <v>0</v>
      </c>
      <c r="J225" s="20">
        <v>194.5</v>
      </c>
      <c r="K225" s="32">
        <v>77</v>
      </c>
      <c r="L225" s="29">
        <f t="shared" si="3"/>
        <v>69.7</v>
      </c>
      <c r="M225" s="33" t="s">
        <v>712</v>
      </c>
      <c r="N225" s="33" t="s">
        <v>753</v>
      </c>
      <c r="O225" s="52"/>
    </row>
    <row r="226" spans="1:15" ht="18" customHeight="1">
      <c r="A226" s="51" t="s">
        <v>708</v>
      </c>
      <c r="B226" s="18" t="s">
        <v>760</v>
      </c>
      <c r="C226" s="19" t="s">
        <v>761</v>
      </c>
      <c r="D226" s="19" t="s">
        <v>762</v>
      </c>
      <c r="E226" s="20">
        <v>84.4</v>
      </c>
      <c r="F226" s="20">
        <v>107.5</v>
      </c>
      <c r="G226" s="20">
        <v>191.9</v>
      </c>
      <c r="H226" s="20"/>
      <c r="I226" s="20">
        <v>0</v>
      </c>
      <c r="J226" s="20">
        <v>191.9</v>
      </c>
      <c r="K226" s="32">
        <v>76.5</v>
      </c>
      <c r="L226" s="29">
        <f t="shared" si="3"/>
        <v>68.98</v>
      </c>
      <c r="M226" s="33" t="s">
        <v>630</v>
      </c>
      <c r="N226" s="33" t="s">
        <v>763</v>
      </c>
      <c r="O226" s="52"/>
    </row>
    <row r="227" spans="1:15" ht="18" customHeight="1">
      <c r="A227" s="51" t="s">
        <v>708</v>
      </c>
      <c r="B227" s="18" t="s">
        <v>764</v>
      </c>
      <c r="C227" s="19" t="s">
        <v>765</v>
      </c>
      <c r="D227" s="19" t="s">
        <v>766</v>
      </c>
      <c r="E227" s="20">
        <v>88.3</v>
      </c>
      <c r="F227" s="20">
        <v>94.5</v>
      </c>
      <c r="G227" s="20">
        <v>182.8</v>
      </c>
      <c r="H227" s="20"/>
      <c r="I227" s="20">
        <v>5</v>
      </c>
      <c r="J227" s="20">
        <v>187.8</v>
      </c>
      <c r="K227" s="32">
        <v>76.6</v>
      </c>
      <c r="L227" s="29">
        <f t="shared" si="3"/>
        <v>68.2</v>
      </c>
      <c r="M227" s="33" t="s">
        <v>630</v>
      </c>
      <c r="N227" s="33" t="s">
        <v>763</v>
      </c>
      <c r="O227" s="52"/>
    </row>
    <row r="228" spans="1:15" ht="18" customHeight="1">
      <c r="A228" s="51" t="s">
        <v>708</v>
      </c>
      <c r="B228" s="18" t="s">
        <v>767</v>
      </c>
      <c r="C228" s="19" t="s">
        <v>768</v>
      </c>
      <c r="D228" s="19" t="s">
        <v>769</v>
      </c>
      <c r="E228" s="20">
        <v>81.3</v>
      </c>
      <c r="F228" s="20">
        <v>100.5</v>
      </c>
      <c r="G228" s="20">
        <v>181.8</v>
      </c>
      <c r="H228" s="20"/>
      <c r="I228" s="20">
        <v>0</v>
      </c>
      <c r="J228" s="20">
        <v>181.8</v>
      </c>
      <c r="K228" s="32">
        <v>71.4</v>
      </c>
      <c r="L228" s="29">
        <f t="shared" si="3"/>
        <v>64.92</v>
      </c>
      <c r="M228" s="33" t="s">
        <v>630</v>
      </c>
      <c r="N228" s="33" t="s">
        <v>763</v>
      </c>
      <c r="O228" s="52"/>
    </row>
    <row r="229" spans="1:15" ht="18" customHeight="1">
      <c r="A229" s="51" t="s">
        <v>708</v>
      </c>
      <c r="B229" s="18" t="s">
        <v>770</v>
      </c>
      <c r="C229" s="19" t="s">
        <v>771</v>
      </c>
      <c r="D229" s="19" t="s">
        <v>772</v>
      </c>
      <c r="E229" s="20">
        <v>81.8</v>
      </c>
      <c r="F229" s="20">
        <v>115.5</v>
      </c>
      <c r="G229" s="20">
        <v>197.3</v>
      </c>
      <c r="H229" s="20"/>
      <c r="I229" s="20">
        <v>5</v>
      </c>
      <c r="J229" s="20">
        <v>202.3</v>
      </c>
      <c r="K229" s="32">
        <v>78</v>
      </c>
      <c r="L229" s="29">
        <f t="shared" si="3"/>
        <v>71.66</v>
      </c>
      <c r="M229" s="33" t="s">
        <v>630</v>
      </c>
      <c r="N229" s="33" t="s">
        <v>773</v>
      </c>
      <c r="O229" s="52"/>
    </row>
    <row r="230" spans="1:15" ht="18" customHeight="1">
      <c r="A230" s="51" t="s">
        <v>708</v>
      </c>
      <c r="B230" s="18" t="s">
        <v>774</v>
      </c>
      <c r="C230" s="19" t="s">
        <v>775</v>
      </c>
      <c r="D230" s="19" t="s">
        <v>776</v>
      </c>
      <c r="E230" s="20">
        <v>83.9</v>
      </c>
      <c r="F230" s="20">
        <v>108.5</v>
      </c>
      <c r="G230" s="20">
        <v>192.4</v>
      </c>
      <c r="H230" s="20"/>
      <c r="I230" s="20">
        <v>5</v>
      </c>
      <c r="J230" s="20">
        <v>197.4</v>
      </c>
      <c r="K230" s="32">
        <v>74.6</v>
      </c>
      <c r="L230" s="29">
        <f t="shared" si="3"/>
        <v>69.32</v>
      </c>
      <c r="M230" s="33" t="s">
        <v>630</v>
      </c>
      <c r="N230" s="33" t="s">
        <v>773</v>
      </c>
      <c r="O230" s="52"/>
    </row>
    <row r="231" spans="1:15" ht="18" customHeight="1">
      <c r="A231" s="51" t="s">
        <v>708</v>
      </c>
      <c r="B231" s="18" t="s">
        <v>777</v>
      </c>
      <c r="C231" s="19" t="s">
        <v>778</v>
      </c>
      <c r="D231" s="19" t="s">
        <v>779</v>
      </c>
      <c r="E231" s="20">
        <v>91.1</v>
      </c>
      <c r="F231" s="20">
        <v>103</v>
      </c>
      <c r="G231" s="20">
        <v>194.1</v>
      </c>
      <c r="H231" s="20"/>
      <c r="I231" s="20">
        <v>0</v>
      </c>
      <c r="J231" s="20">
        <v>194.1</v>
      </c>
      <c r="K231" s="32">
        <v>77.2</v>
      </c>
      <c r="L231" s="29">
        <f t="shared" si="3"/>
        <v>69.7</v>
      </c>
      <c r="M231" s="33" t="s">
        <v>630</v>
      </c>
      <c r="N231" s="33" t="s">
        <v>773</v>
      </c>
      <c r="O231" s="52"/>
    </row>
    <row r="232" spans="1:15" ht="18" customHeight="1">
      <c r="A232" s="50" t="s">
        <v>780</v>
      </c>
      <c r="B232" s="18" t="s">
        <v>781</v>
      </c>
      <c r="C232" s="19" t="s">
        <v>782</v>
      </c>
      <c r="D232" s="19" t="s">
        <v>783</v>
      </c>
      <c r="E232" s="20">
        <v>91.7</v>
      </c>
      <c r="F232" s="20">
        <v>97.5</v>
      </c>
      <c r="G232" s="20">
        <v>189.2</v>
      </c>
      <c r="H232" s="20"/>
      <c r="I232" s="20">
        <v>5</v>
      </c>
      <c r="J232" s="20">
        <v>194.2</v>
      </c>
      <c r="K232" s="32">
        <v>74.2</v>
      </c>
      <c r="L232" s="29">
        <f t="shared" si="3"/>
        <v>68.52</v>
      </c>
      <c r="M232" s="33" t="s">
        <v>630</v>
      </c>
      <c r="N232" s="33" t="s">
        <v>784</v>
      </c>
      <c r="O232" s="52"/>
    </row>
    <row r="233" spans="1:15" ht="18" customHeight="1">
      <c r="A233" s="50" t="s">
        <v>780</v>
      </c>
      <c r="B233" s="18" t="s">
        <v>785</v>
      </c>
      <c r="C233" s="19" t="s">
        <v>786</v>
      </c>
      <c r="D233" s="19" t="s">
        <v>787</v>
      </c>
      <c r="E233" s="20">
        <v>72.3</v>
      </c>
      <c r="F233" s="20">
        <v>115</v>
      </c>
      <c r="G233" s="20">
        <v>187.3</v>
      </c>
      <c r="H233" s="20"/>
      <c r="I233" s="20">
        <v>5</v>
      </c>
      <c r="J233" s="20">
        <v>192.3</v>
      </c>
      <c r="K233" s="32">
        <v>72.8</v>
      </c>
      <c r="L233" s="29">
        <f t="shared" si="3"/>
        <v>67.58</v>
      </c>
      <c r="M233" s="33" t="s">
        <v>630</v>
      </c>
      <c r="N233" s="33" t="s">
        <v>784</v>
      </c>
      <c r="O233" s="52"/>
    </row>
    <row r="234" spans="1:15" ht="18" customHeight="1">
      <c r="A234" s="50" t="s">
        <v>780</v>
      </c>
      <c r="B234" s="18" t="s">
        <v>788</v>
      </c>
      <c r="C234" s="19" t="s">
        <v>789</v>
      </c>
      <c r="D234" s="19" t="s">
        <v>790</v>
      </c>
      <c r="E234" s="20">
        <v>72.7</v>
      </c>
      <c r="F234" s="20">
        <v>112</v>
      </c>
      <c r="G234" s="20">
        <v>184.7</v>
      </c>
      <c r="H234" s="20"/>
      <c r="I234" s="20">
        <v>5</v>
      </c>
      <c r="J234" s="20">
        <v>189.7</v>
      </c>
      <c r="K234" s="32">
        <v>76.8</v>
      </c>
      <c r="L234" s="29">
        <f t="shared" si="3"/>
        <v>68.66</v>
      </c>
      <c r="M234" s="33" t="s">
        <v>630</v>
      </c>
      <c r="N234" s="33" t="s">
        <v>784</v>
      </c>
      <c r="O234" s="52"/>
    </row>
    <row r="235" spans="1:15" ht="18" customHeight="1">
      <c r="A235" s="50" t="s">
        <v>780</v>
      </c>
      <c r="B235" s="18" t="s">
        <v>791</v>
      </c>
      <c r="C235" s="19" t="s">
        <v>792</v>
      </c>
      <c r="D235" s="19" t="s">
        <v>793</v>
      </c>
      <c r="E235" s="20">
        <v>102.3</v>
      </c>
      <c r="F235" s="20">
        <v>99</v>
      </c>
      <c r="G235" s="20">
        <v>201.3</v>
      </c>
      <c r="H235" s="20"/>
      <c r="I235" s="20">
        <v>0</v>
      </c>
      <c r="J235" s="20">
        <v>201.3</v>
      </c>
      <c r="K235" s="32">
        <v>77.4</v>
      </c>
      <c r="L235" s="29">
        <f t="shared" si="3"/>
        <v>71.22</v>
      </c>
      <c r="M235" s="33" t="s">
        <v>630</v>
      </c>
      <c r="N235" s="33" t="s">
        <v>794</v>
      </c>
      <c r="O235" s="52"/>
    </row>
    <row r="236" spans="1:15" ht="18" customHeight="1">
      <c r="A236" s="50" t="s">
        <v>780</v>
      </c>
      <c r="B236" s="18" t="s">
        <v>795</v>
      </c>
      <c r="C236" s="19" t="s">
        <v>796</v>
      </c>
      <c r="D236" s="19" t="s">
        <v>797</v>
      </c>
      <c r="E236" s="20">
        <v>95.5</v>
      </c>
      <c r="F236" s="20">
        <v>104</v>
      </c>
      <c r="G236" s="20">
        <v>199.5</v>
      </c>
      <c r="H236" s="20"/>
      <c r="I236" s="20">
        <v>0</v>
      </c>
      <c r="J236" s="20">
        <v>199.5</v>
      </c>
      <c r="K236" s="32">
        <v>74</v>
      </c>
      <c r="L236" s="29">
        <f t="shared" si="3"/>
        <v>69.5</v>
      </c>
      <c r="M236" s="33" t="s">
        <v>630</v>
      </c>
      <c r="N236" s="33" t="s">
        <v>794</v>
      </c>
      <c r="O236" s="52"/>
    </row>
    <row r="237" spans="1:15" ht="18" customHeight="1">
      <c r="A237" s="50" t="s">
        <v>780</v>
      </c>
      <c r="B237" s="18" t="s">
        <v>798</v>
      </c>
      <c r="C237" s="19" t="s">
        <v>799</v>
      </c>
      <c r="D237" s="19" t="s">
        <v>800</v>
      </c>
      <c r="E237" s="20">
        <v>89</v>
      </c>
      <c r="F237" s="20">
        <v>105</v>
      </c>
      <c r="G237" s="20">
        <v>194</v>
      </c>
      <c r="H237" s="20"/>
      <c r="I237" s="20">
        <v>5</v>
      </c>
      <c r="J237" s="20">
        <v>199</v>
      </c>
      <c r="K237" s="32">
        <v>75</v>
      </c>
      <c r="L237" s="29">
        <f t="shared" si="3"/>
        <v>69.8</v>
      </c>
      <c r="M237" s="33" t="s">
        <v>630</v>
      </c>
      <c r="N237" s="33" t="s">
        <v>794</v>
      </c>
      <c r="O237" s="52"/>
    </row>
    <row r="238" spans="1:15" ht="18" customHeight="1">
      <c r="A238" s="50" t="s">
        <v>780</v>
      </c>
      <c r="B238" s="18" t="s">
        <v>801</v>
      </c>
      <c r="C238" s="19" t="s">
        <v>802</v>
      </c>
      <c r="D238" s="19" t="s">
        <v>803</v>
      </c>
      <c r="E238" s="20">
        <v>96.6</v>
      </c>
      <c r="F238" s="20">
        <v>108.5</v>
      </c>
      <c r="G238" s="20">
        <v>205.1</v>
      </c>
      <c r="H238" s="20"/>
      <c r="I238" s="20">
        <v>0</v>
      </c>
      <c r="J238" s="20">
        <v>205.1</v>
      </c>
      <c r="K238" s="32">
        <v>78</v>
      </c>
      <c r="L238" s="29">
        <f t="shared" si="3"/>
        <v>72.22</v>
      </c>
      <c r="M238" s="33" t="s">
        <v>630</v>
      </c>
      <c r="N238" s="33" t="s">
        <v>804</v>
      </c>
      <c r="O238" s="52"/>
    </row>
    <row r="239" spans="1:15" ht="18" customHeight="1">
      <c r="A239" s="50" t="s">
        <v>780</v>
      </c>
      <c r="B239" s="18" t="s">
        <v>805</v>
      </c>
      <c r="C239" s="19" t="s">
        <v>806</v>
      </c>
      <c r="D239" s="19" t="s">
        <v>807</v>
      </c>
      <c r="E239" s="20">
        <v>94</v>
      </c>
      <c r="F239" s="20">
        <v>106</v>
      </c>
      <c r="G239" s="20">
        <v>200</v>
      </c>
      <c r="H239" s="20"/>
      <c r="I239" s="20">
        <v>5</v>
      </c>
      <c r="J239" s="20">
        <v>205</v>
      </c>
      <c r="K239" s="32">
        <v>71.4</v>
      </c>
      <c r="L239" s="29">
        <f t="shared" si="3"/>
        <v>69.56</v>
      </c>
      <c r="M239" s="33" t="s">
        <v>630</v>
      </c>
      <c r="N239" s="33" t="s">
        <v>804</v>
      </c>
      <c r="O239" s="52"/>
    </row>
    <row r="240" spans="1:15" ht="18" customHeight="1">
      <c r="A240" s="50" t="s">
        <v>780</v>
      </c>
      <c r="B240" s="18" t="s">
        <v>808</v>
      </c>
      <c r="C240" s="19" t="s">
        <v>809</v>
      </c>
      <c r="D240" s="19" t="s">
        <v>810</v>
      </c>
      <c r="E240" s="20">
        <v>90.6</v>
      </c>
      <c r="F240" s="20">
        <v>104.5</v>
      </c>
      <c r="G240" s="20">
        <v>195.1</v>
      </c>
      <c r="H240" s="20"/>
      <c r="I240" s="20">
        <v>5</v>
      </c>
      <c r="J240" s="20">
        <v>200.1</v>
      </c>
      <c r="K240" s="32">
        <v>74.4</v>
      </c>
      <c r="L240" s="29">
        <f t="shared" si="3"/>
        <v>69.78</v>
      </c>
      <c r="M240" s="33" t="s">
        <v>630</v>
      </c>
      <c r="N240" s="33" t="s">
        <v>804</v>
      </c>
      <c r="O240" s="52"/>
    </row>
    <row r="241" spans="1:15" ht="18" customHeight="1">
      <c r="A241" s="50" t="s">
        <v>780</v>
      </c>
      <c r="B241" s="18" t="s">
        <v>811</v>
      </c>
      <c r="C241" s="19" t="s">
        <v>812</v>
      </c>
      <c r="D241" s="19" t="s">
        <v>813</v>
      </c>
      <c r="E241" s="20">
        <v>99.8</v>
      </c>
      <c r="F241" s="20">
        <v>112.5</v>
      </c>
      <c r="G241" s="20">
        <v>212.3</v>
      </c>
      <c r="H241" s="20"/>
      <c r="I241" s="20">
        <v>5</v>
      </c>
      <c r="J241" s="20">
        <v>217.3</v>
      </c>
      <c r="K241" s="32">
        <v>75.6</v>
      </c>
      <c r="L241" s="29">
        <f t="shared" si="3"/>
        <v>73.7</v>
      </c>
      <c r="M241" s="33" t="s">
        <v>630</v>
      </c>
      <c r="N241" s="33" t="s">
        <v>814</v>
      </c>
      <c r="O241" s="52"/>
    </row>
    <row r="242" spans="1:15" ht="18" customHeight="1">
      <c r="A242" s="50" t="s">
        <v>780</v>
      </c>
      <c r="B242" s="18" t="s">
        <v>815</v>
      </c>
      <c r="C242" s="19" t="s">
        <v>816</v>
      </c>
      <c r="D242" s="19" t="s">
        <v>817</v>
      </c>
      <c r="E242" s="20">
        <v>107</v>
      </c>
      <c r="F242" s="20">
        <v>102.5</v>
      </c>
      <c r="G242" s="20">
        <v>209.5</v>
      </c>
      <c r="H242" s="20"/>
      <c r="I242" s="20">
        <v>0</v>
      </c>
      <c r="J242" s="20">
        <v>209.5</v>
      </c>
      <c r="K242" s="32">
        <v>77.6</v>
      </c>
      <c r="L242" s="29">
        <f t="shared" si="3"/>
        <v>72.94</v>
      </c>
      <c r="M242" s="33" t="s">
        <v>630</v>
      </c>
      <c r="N242" s="33" t="s">
        <v>814</v>
      </c>
      <c r="O242" s="52"/>
    </row>
    <row r="243" spans="1:15" ht="18" customHeight="1">
      <c r="A243" s="50" t="s">
        <v>780</v>
      </c>
      <c r="B243" s="18" t="s">
        <v>818</v>
      </c>
      <c r="C243" s="19" t="s">
        <v>819</v>
      </c>
      <c r="D243" s="19" t="s">
        <v>820</v>
      </c>
      <c r="E243" s="20">
        <v>87.8</v>
      </c>
      <c r="F243" s="20">
        <v>112</v>
      </c>
      <c r="G243" s="20">
        <v>199.8</v>
      </c>
      <c r="H243" s="20"/>
      <c r="I243" s="20">
        <v>0</v>
      </c>
      <c r="J243" s="20">
        <v>199.8</v>
      </c>
      <c r="K243" s="32">
        <v>75</v>
      </c>
      <c r="L243" s="29">
        <f t="shared" si="3"/>
        <v>69.96</v>
      </c>
      <c r="M243" s="33" t="s">
        <v>630</v>
      </c>
      <c r="N243" s="33" t="s">
        <v>814</v>
      </c>
      <c r="O243" s="52"/>
    </row>
    <row r="244" spans="1:15" ht="18" customHeight="1">
      <c r="A244" s="50" t="s">
        <v>780</v>
      </c>
      <c r="B244" s="18" t="s">
        <v>821</v>
      </c>
      <c r="C244" s="19" t="s">
        <v>822</v>
      </c>
      <c r="D244" s="19" t="s">
        <v>823</v>
      </c>
      <c r="E244" s="20">
        <v>80.9</v>
      </c>
      <c r="F244" s="20">
        <v>118.5</v>
      </c>
      <c r="G244" s="20">
        <v>199.4</v>
      </c>
      <c r="H244" s="20"/>
      <c r="I244" s="20">
        <v>0</v>
      </c>
      <c r="J244" s="20">
        <v>199.4</v>
      </c>
      <c r="K244" s="32">
        <v>76.6</v>
      </c>
      <c r="L244" s="29">
        <f t="shared" si="3"/>
        <v>70.52</v>
      </c>
      <c r="M244" s="33" t="s">
        <v>630</v>
      </c>
      <c r="N244" s="33" t="s">
        <v>824</v>
      </c>
      <c r="O244" s="52"/>
    </row>
    <row r="245" spans="1:15" ht="18" customHeight="1">
      <c r="A245" s="50" t="s">
        <v>780</v>
      </c>
      <c r="B245" s="18" t="s">
        <v>825</v>
      </c>
      <c r="C245" s="19" t="s">
        <v>826</v>
      </c>
      <c r="D245" s="19" t="s">
        <v>827</v>
      </c>
      <c r="E245" s="20">
        <v>81.5</v>
      </c>
      <c r="F245" s="20">
        <v>107</v>
      </c>
      <c r="G245" s="20">
        <v>188.5</v>
      </c>
      <c r="H245" s="20"/>
      <c r="I245" s="20">
        <v>5</v>
      </c>
      <c r="J245" s="20">
        <v>193.5</v>
      </c>
      <c r="K245" s="32">
        <v>-1</v>
      </c>
      <c r="L245" s="29">
        <f t="shared" si="3"/>
        <v>38.3</v>
      </c>
      <c r="M245" s="33" t="s">
        <v>630</v>
      </c>
      <c r="N245" s="33" t="s">
        <v>824</v>
      </c>
      <c r="O245" s="53" t="s">
        <v>362</v>
      </c>
    </row>
    <row r="246" spans="1:15" ht="18" customHeight="1">
      <c r="A246" s="50" t="s">
        <v>780</v>
      </c>
      <c r="B246" s="18" t="s">
        <v>828</v>
      </c>
      <c r="C246" s="19" t="s">
        <v>829</v>
      </c>
      <c r="D246" s="19" t="s">
        <v>830</v>
      </c>
      <c r="E246" s="20">
        <v>92</v>
      </c>
      <c r="F246" s="20">
        <v>98</v>
      </c>
      <c r="G246" s="20">
        <v>190</v>
      </c>
      <c r="H246" s="20"/>
      <c r="I246" s="20">
        <v>0</v>
      </c>
      <c r="J246" s="20">
        <v>190</v>
      </c>
      <c r="K246" s="32">
        <v>72.7</v>
      </c>
      <c r="L246" s="29">
        <f t="shared" si="3"/>
        <v>67.08</v>
      </c>
      <c r="M246" s="33" t="s">
        <v>630</v>
      </c>
      <c r="N246" s="33" t="s">
        <v>824</v>
      </c>
      <c r="O246" s="52"/>
    </row>
    <row r="247" spans="1:15" ht="18" customHeight="1">
      <c r="A247" s="50" t="s">
        <v>780</v>
      </c>
      <c r="B247" s="18" t="s">
        <v>831</v>
      </c>
      <c r="C247" s="19" t="s">
        <v>832</v>
      </c>
      <c r="D247" s="19" t="s">
        <v>833</v>
      </c>
      <c r="E247" s="20">
        <v>88</v>
      </c>
      <c r="F247" s="20">
        <v>115</v>
      </c>
      <c r="G247" s="20">
        <v>203</v>
      </c>
      <c r="H247" s="20"/>
      <c r="I247" s="20">
        <v>5</v>
      </c>
      <c r="J247" s="20">
        <v>208</v>
      </c>
      <c r="K247" s="32">
        <v>71.8</v>
      </c>
      <c r="L247" s="29">
        <f t="shared" si="3"/>
        <v>70.32</v>
      </c>
      <c r="M247" s="33" t="s">
        <v>630</v>
      </c>
      <c r="N247" s="33" t="s">
        <v>834</v>
      </c>
      <c r="O247" s="52"/>
    </row>
    <row r="248" spans="1:15" ht="18" customHeight="1">
      <c r="A248" s="50" t="s">
        <v>780</v>
      </c>
      <c r="B248" s="18" t="s">
        <v>835</v>
      </c>
      <c r="C248" s="19" t="s">
        <v>836</v>
      </c>
      <c r="D248" s="19" t="s">
        <v>837</v>
      </c>
      <c r="E248" s="20">
        <v>94.9</v>
      </c>
      <c r="F248" s="20">
        <v>101</v>
      </c>
      <c r="G248" s="20">
        <v>195.9</v>
      </c>
      <c r="H248" s="20"/>
      <c r="I248" s="20">
        <v>5</v>
      </c>
      <c r="J248" s="20">
        <v>200.9</v>
      </c>
      <c r="K248" s="32">
        <v>73.74</v>
      </c>
      <c r="L248" s="29">
        <f t="shared" si="3"/>
        <v>69.68</v>
      </c>
      <c r="M248" s="33" t="s">
        <v>630</v>
      </c>
      <c r="N248" s="33" t="s">
        <v>834</v>
      </c>
      <c r="O248" s="52"/>
    </row>
    <row r="249" spans="1:15" ht="18" customHeight="1">
      <c r="A249" s="50" t="s">
        <v>780</v>
      </c>
      <c r="B249" s="18" t="s">
        <v>838</v>
      </c>
      <c r="C249" s="19" t="s">
        <v>839</v>
      </c>
      <c r="D249" s="19" t="s">
        <v>840</v>
      </c>
      <c r="E249" s="20">
        <v>84.5</v>
      </c>
      <c r="F249" s="20">
        <v>107</v>
      </c>
      <c r="G249" s="20">
        <v>191.5</v>
      </c>
      <c r="H249" s="20"/>
      <c r="I249" s="20">
        <v>5</v>
      </c>
      <c r="J249" s="20">
        <v>196.5</v>
      </c>
      <c r="K249" s="32">
        <v>72.76</v>
      </c>
      <c r="L249" s="29">
        <f t="shared" si="3"/>
        <v>68.4</v>
      </c>
      <c r="M249" s="33" t="s">
        <v>630</v>
      </c>
      <c r="N249" s="33" t="s">
        <v>834</v>
      </c>
      <c r="O249" s="52"/>
    </row>
    <row r="250" spans="1:15" ht="18" customHeight="1">
      <c r="A250" s="50" t="s">
        <v>780</v>
      </c>
      <c r="B250" s="18" t="s">
        <v>841</v>
      </c>
      <c r="C250" s="19" t="s">
        <v>842</v>
      </c>
      <c r="D250" s="19" t="s">
        <v>843</v>
      </c>
      <c r="E250" s="20">
        <v>90.5</v>
      </c>
      <c r="F250" s="20">
        <v>101.5</v>
      </c>
      <c r="G250" s="20">
        <v>192</v>
      </c>
      <c r="H250" s="20"/>
      <c r="I250" s="20">
        <v>0</v>
      </c>
      <c r="J250" s="20">
        <v>192</v>
      </c>
      <c r="K250" s="32">
        <v>72.8</v>
      </c>
      <c r="L250" s="29">
        <f t="shared" si="3"/>
        <v>67.52</v>
      </c>
      <c r="M250" s="33" t="s">
        <v>630</v>
      </c>
      <c r="N250" s="33" t="s">
        <v>844</v>
      </c>
      <c r="O250" s="52"/>
    </row>
    <row r="251" spans="1:15" ht="18" customHeight="1">
      <c r="A251" s="50" t="s">
        <v>780</v>
      </c>
      <c r="B251" s="18" t="s">
        <v>845</v>
      </c>
      <c r="C251" s="19" t="s">
        <v>846</v>
      </c>
      <c r="D251" s="19" t="s">
        <v>847</v>
      </c>
      <c r="E251" s="20">
        <v>82.3</v>
      </c>
      <c r="F251" s="20">
        <v>103</v>
      </c>
      <c r="G251" s="20">
        <v>185.3</v>
      </c>
      <c r="H251" s="20"/>
      <c r="I251" s="20">
        <v>0</v>
      </c>
      <c r="J251" s="20">
        <v>185.3</v>
      </c>
      <c r="K251" s="32">
        <v>71.8</v>
      </c>
      <c r="L251" s="29">
        <f t="shared" si="3"/>
        <v>65.78</v>
      </c>
      <c r="M251" s="33" t="s">
        <v>630</v>
      </c>
      <c r="N251" s="33" t="s">
        <v>844</v>
      </c>
      <c r="O251" s="52"/>
    </row>
    <row r="252" spans="1:15" ht="18" customHeight="1">
      <c r="A252" s="50" t="s">
        <v>780</v>
      </c>
      <c r="B252" s="18" t="s">
        <v>848</v>
      </c>
      <c r="C252" s="19" t="s">
        <v>849</v>
      </c>
      <c r="D252" s="19" t="s">
        <v>850</v>
      </c>
      <c r="E252" s="20">
        <v>70.6</v>
      </c>
      <c r="F252" s="20">
        <v>112</v>
      </c>
      <c r="G252" s="20">
        <v>182.6</v>
      </c>
      <c r="H252" s="20"/>
      <c r="I252" s="20">
        <v>0</v>
      </c>
      <c r="J252" s="20">
        <v>182.6</v>
      </c>
      <c r="K252" s="32">
        <v>70.2</v>
      </c>
      <c r="L252" s="29">
        <f t="shared" si="3"/>
        <v>64.6</v>
      </c>
      <c r="M252" s="33" t="s">
        <v>630</v>
      </c>
      <c r="N252" s="33" t="s">
        <v>844</v>
      </c>
      <c r="O252" s="52"/>
    </row>
    <row r="253" spans="1:15" ht="18" customHeight="1">
      <c r="A253" s="51" t="s">
        <v>851</v>
      </c>
      <c r="B253" s="18" t="s">
        <v>852</v>
      </c>
      <c r="C253" s="19" t="s">
        <v>853</v>
      </c>
      <c r="D253" s="19" t="s">
        <v>854</v>
      </c>
      <c r="E253" s="20">
        <v>100.3</v>
      </c>
      <c r="F253" s="20">
        <v>102.5</v>
      </c>
      <c r="G253" s="20">
        <v>202.8</v>
      </c>
      <c r="H253" s="20"/>
      <c r="I253" s="20">
        <v>0</v>
      </c>
      <c r="J253" s="20">
        <v>202.8</v>
      </c>
      <c r="K253" s="32">
        <v>77.4</v>
      </c>
      <c r="L253" s="29">
        <f t="shared" si="3"/>
        <v>71.52</v>
      </c>
      <c r="M253" s="33" t="s">
        <v>630</v>
      </c>
      <c r="N253" s="33" t="s">
        <v>855</v>
      </c>
      <c r="O253" s="52"/>
    </row>
    <row r="254" spans="1:15" ht="18" customHeight="1">
      <c r="A254" s="51" t="s">
        <v>851</v>
      </c>
      <c r="B254" s="18" t="s">
        <v>856</v>
      </c>
      <c r="C254" s="19" t="s">
        <v>857</v>
      </c>
      <c r="D254" s="19" t="s">
        <v>858</v>
      </c>
      <c r="E254" s="20">
        <v>92.1</v>
      </c>
      <c r="F254" s="20">
        <v>104.5</v>
      </c>
      <c r="G254" s="20">
        <v>196.6</v>
      </c>
      <c r="H254" s="20"/>
      <c r="I254" s="20">
        <v>5</v>
      </c>
      <c r="J254" s="20">
        <v>201.6</v>
      </c>
      <c r="K254" s="32">
        <v>70.2</v>
      </c>
      <c r="L254" s="29">
        <f t="shared" si="3"/>
        <v>68.4</v>
      </c>
      <c r="M254" s="33" t="s">
        <v>630</v>
      </c>
      <c r="N254" s="33" t="s">
        <v>855</v>
      </c>
      <c r="O254" s="52"/>
    </row>
    <row r="255" spans="1:15" ht="18" customHeight="1">
      <c r="A255" s="51" t="s">
        <v>851</v>
      </c>
      <c r="B255" s="18" t="s">
        <v>859</v>
      </c>
      <c r="C255" s="19" t="s">
        <v>860</v>
      </c>
      <c r="D255" s="19" t="s">
        <v>861</v>
      </c>
      <c r="E255" s="20">
        <v>95.8</v>
      </c>
      <c r="F255" s="20">
        <v>101.5</v>
      </c>
      <c r="G255" s="20">
        <v>197.3</v>
      </c>
      <c r="H255" s="20"/>
      <c r="I255" s="20">
        <v>0</v>
      </c>
      <c r="J255" s="20">
        <v>197.3</v>
      </c>
      <c r="K255" s="32">
        <v>68.2</v>
      </c>
      <c r="L255" s="29">
        <f t="shared" si="3"/>
        <v>66.74</v>
      </c>
      <c r="M255" s="33" t="s">
        <v>630</v>
      </c>
      <c r="N255" s="33" t="s">
        <v>855</v>
      </c>
      <c r="O255" s="52"/>
    </row>
    <row r="256" spans="1:15" ht="18" customHeight="1">
      <c r="A256" s="51" t="s">
        <v>851</v>
      </c>
      <c r="B256" s="18" t="s">
        <v>862</v>
      </c>
      <c r="C256" s="19" t="s">
        <v>863</v>
      </c>
      <c r="D256" s="19" t="s">
        <v>864</v>
      </c>
      <c r="E256" s="20">
        <v>92.1</v>
      </c>
      <c r="F256" s="20">
        <v>110</v>
      </c>
      <c r="G256" s="20">
        <v>202.1</v>
      </c>
      <c r="H256" s="20"/>
      <c r="I256" s="20">
        <v>0</v>
      </c>
      <c r="J256" s="20">
        <v>202.1</v>
      </c>
      <c r="K256" s="32">
        <v>79</v>
      </c>
      <c r="L256" s="29">
        <f t="shared" si="3"/>
        <v>72.02</v>
      </c>
      <c r="M256" s="33" t="s">
        <v>630</v>
      </c>
      <c r="N256" s="33" t="s">
        <v>865</v>
      </c>
      <c r="O256" s="52"/>
    </row>
    <row r="257" spans="1:15" ht="18" customHeight="1">
      <c r="A257" s="51" t="s">
        <v>851</v>
      </c>
      <c r="B257" s="18" t="s">
        <v>866</v>
      </c>
      <c r="C257" s="19" t="s">
        <v>867</v>
      </c>
      <c r="D257" s="19" t="s">
        <v>868</v>
      </c>
      <c r="E257" s="20">
        <v>95.3</v>
      </c>
      <c r="F257" s="20">
        <v>98</v>
      </c>
      <c r="G257" s="20">
        <v>193.3</v>
      </c>
      <c r="H257" s="20"/>
      <c r="I257" s="20">
        <v>0</v>
      </c>
      <c r="J257" s="20">
        <v>193.3</v>
      </c>
      <c r="K257" s="32">
        <v>81.2</v>
      </c>
      <c r="L257" s="29">
        <f t="shared" si="3"/>
        <v>71.14</v>
      </c>
      <c r="M257" s="33" t="s">
        <v>630</v>
      </c>
      <c r="N257" s="33" t="s">
        <v>865</v>
      </c>
      <c r="O257" s="52"/>
    </row>
    <row r="258" spans="1:15" ht="18" customHeight="1">
      <c r="A258" s="51" t="s">
        <v>851</v>
      </c>
      <c r="B258" s="18" t="s">
        <v>869</v>
      </c>
      <c r="C258" s="19" t="s">
        <v>870</v>
      </c>
      <c r="D258" s="19" t="s">
        <v>871</v>
      </c>
      <c r="E258" s="20">
        <v>77.5</v>
      </c>
      <c r="F258" s="20">
        <v>109</v>
      </c>
      <c r="G258" s="20">
        <v>186.5</v>
      </c>
      <c r="H258" s="20"/>
      <c r="I258" s="20">
        <v>5</v>
      </c>
      <c r="J258" s="20">
        <v>191.5</v>
      </c>
      <c r="K258" s="32">
        <v>70.6</v>
      </c>
      <c r="L258" s="29">
        <f t="shared" si="3"/>
        <v>66.54</v>
      </c>
      <c r="M258" s="33" t="s">
        <v>630</v>
      </c>
      <c r="N258" s="33" t="s">
        <v>865</v>
      </c>
      <c r="O258" s="52"/>
    </row>
    <row r="259" spans="1:15" ht="18" customHeight="1">
      <c r="A259" s="51" t="s">
        <v>851</v>
      </c>
      <c r="B259" s="18" t="s">
        <v>872</v>
      </c>
      <c r="C259" s="19" t="s">
        <v>873</v>
      </c>
      <c r="D259" s="19" t="s">
        <v>874</v>
      </c>
      <c r="E259" s="20">
        <v>84.7</v>
      </c>
      <c r="F259" s="20">
        <v>118.5</v>
      </c>
      <c r="G259" s="20">
        <v>203.2</v>
      </c>
      <c r="H259" s="20"/>
      <c r="I259" s="20">
        <v>5</v>
      </c>
      <c r="J259" s="20">
        <v>208.2</v>
      </c>
      <c r="K259" s="32">
        <v>77</v>
      </c>
      <c r="L259" s="29">
        <f t="shared" si="3"/>
        <v>72.44</v>
      </c>
      <c r="M259" s="33" t="s">
        <v>875</v>
      </c>
      <c r="N259" s="33" t="s">
        <v>580</v>
      </c>
      <c r="O259" s="52"/>
    </row>
    <row r="260" spans="1:15" ht="18" customHeight="1">
      <c r="A260" s="51" t="s">
        <v>851</v>
      </c>
      <c r="B260" s="18" t="s">
        <v>876</v>
      </c>
      <c r="C260" s="19" t="s">
        <v>877</v>
      </c>
      <c r="D260" s="19" t="s">
        <v>878</v>
      </c>
      <c r="E260" s="20">
        <v>89.1</v>
      </c>
      <c r="F260" s="20">
        <v>110</v>
      </c>
      <c r="G260" s="20">
        <v>199.1</v>
      </c>
      <c r="H260" s="20"/>
      <c r="I260" s="20">
        <v>5</v>
      </c>
      <c r="J260" s="20">
        <v>204.1</v>
      </c>
      <c r="K260" s="32">
        <v>77.6</v>
      </c>
      <c r="L260" s="29">
        <f aca="true" t="shared" si="4" ref="L260:L303">J260/3*0.6+K260*0.4</f>
        <v>71.86</v>
      </c>
      <c r="M260" s="33" t="s">
        <v>875</v>
      </c>
      <c r="N260" s="33" t="s">
        <v>580</v>
      </c>
      <c r="O260" s="52"/>
    </row>
    <row r="261" spans="1:15" ht="18" customHeight="1">
      <c r="A261" s="51" t="s">
        <v>851</v>
      </c>
      <c r="B261" s="18" t="s">
        <v>879</v>
      </c>
      <c r="C261" s="19" t="s">
        <v>880</v>
      </c>
      <c r="D261" s="19" t="s">
        <v>881</v>
      </c>
      <c r="E261" s="20">
        <v>79.9</v>
      </c>
      <c r="F261" s="20">
        <v>116</v>
      </c>
      <c r="G261" s="20">
        <v>195.9</v>
      </c>
      <c r="H261" s="20"/>
      <c r="I261" s="20">
        <v>5</v>
      </c>
      <c r="J261" s="20">
        <v>200.9</v>
      </c>
      <c r="K261" s="32">
        <v>77.2</v>
      </c>
      <c r="L261" s="29">
        <f t="shared" si="4"/>
        <v>71.06</v>
      </c>
      <c r="M261" s="33" t="s">
        <v>875</v>
      </c>
      <c r="N261" s="33" t="s">
        <v>580</v>
      </c>
      <c r="O261" s="52"/>
    </row>
    <row r="262" spans="1:15" ht="18" customHeight="1">
      <c r="A262" s="51" t="s">
        <v>851</v>
      </c>
      <c r="B262" s="18" t="s">
        <v>882</v>
      </c>
      <c r="C262" s="19" t="s">
        <v>883</v>
      </c>
      <c r="D262" s="19" t="s">
        <v>884</v>
      </c>
      <c r="E262" s="20">
        <v>58.2</v>
      </c>
      <c r="F262" s="20">
        <v>106.5</v>
      </c>
      <c r="G262" s="20">
        <v>164.7</v>
      </c>
      <c r="H262" s="20"/>
      <c r="I262" s="20">
        <v>5</v>
      </c>
      <c r="J262" s="20">
        <v>169.7</v>
      </c>
      <c r="K262" s="32">
        <v>73</v>
      </c>
      <c r="L262" s="29">
        <f t="shared" si="4"/>
        <v>63.14</v>
      </c>
      <c r="M262" s="33" t="s">
        <v>885</v>
      </c>
      <c r="N262" s="33" t="s">
        <v>886</v>
      </c>
      <c r="O262" s="52"/>
    </row>
    <row r="263" spans="1:15" ht="18" customHeight="1">
      <c r="A263" s="51" t="s">
        <v>851</v>
      </c>
      <c r="B263" s="18" t="s">
        <v>887</v>
      </c>
      <c r="C263" s="19" t="s">
        <v>888</v>
      </c>
      <c r="D263" s="19" t="s">
        <v>889</v>
      </c>
      <c r="E263" s="20">
        <v>68.9</v>
      </c>
      <c r="F263" s="20">
        <v>99.5</v>
      </c>
      <c r="G263" s="20">
        <v>168.4</v>
      </c>
      <c r="H263" s="20"/>
      <c r="I263" s="20">
        <v>0</v>
      </c>
      <c r="J263" s="20">
        <v>168.4</v>
      </c>
      <c r="K263" s="32">
        <v>67.8</v>
      </c>
      <c r="L263" s="29">
        <f t="shared" si="4"/>
        <v>60.8</v>
      </c>
      <c r="M263" s="33" t="s">
        <v>885</v>
      </c>
      <c r="N263" s="33" t="s">
        <v>886</v>
      </c>
      <c r="O263" s="52"/>
    </row>
    <row r="264" spans="1:15" ht="18" customHeight="1">
      <c r="A264" s="51" t="s">
        <v>851</v>
      </c>
      <c r="B264" s="18" t="s">
        <v>890</v>
      </c>
      <c r="C264" s="21" t="s">
        <v>891</v>
      </c>
      <c r="D264" s="21" t="s">
        <v>892</v>
      </c>
      <c r="E264" s="20">
        <v>72.3</v>
      </c>
      <c r="F264" s="20">
        <v>95</v>
      </c>
      <c r="G264" s="20">
        <v>167.3</v>
      </c>
      <c r="H264" s="20"/>
      <c r="I264" s="20">
        <v>0</v>
      </c>
      <c r="J264" s="20">
        <v>167.3</v>
      </c>
      <c r="K264" s="32">
        <v>71.2</v>
      </c>
      <c r="L264" s="29">
        <f t="shared" si="4"/>
        <v>61.94</v>
      </c>
      <c r="M264" s="33" t="s">
        <v>885</v>
      </c>
      <c r="N264" s="33" t="s">
        <v>886</v>
      </c>
      <c r="O264" s="52"/>
    </row>
    <row r="265" spans="1:15" ht="18" customHeight="1">
      <c r="A265" s="51" t="s">
        <v>851</v>
      </c>
      <c r="B265" s="18" t="s">
        <v>893</v>
      </c>
      <c r="C265" s="19" t="s">
        <v>894</v>
      </c>
      <c r="D265" s="19" t="s">
        <v>895</v>
      </c>
      <c r="E265" s="20">
        <v>96.5</v>
      </c>
      <c r="F265" s="20">
        <v>113</v>
      </c>
      <c r="G265" s="20">
        <v>209.5</v>
      </c>
      <c r="H265" s="20"/>
      <c r="I265" s="20">
        <v>5</v>
      </c>
      <c r="J265" s="20">
        <v>214.5</v>
      </c>
      <c r="K265" s="32">
        <v>71.6</v>
      </c>
      <c r="L265" s="29">
        <f t="shared" si="4"/>
        <v>71.54</v>
      </c>
      <c r="M265" s="33" t="s">
        <v>885</v>
      </c>
      <c r="N265" s="33" t="s">
        <v>896</v>
      </c>
      <c r="O265" s="52"/>
    </row>
    <row r="266" spans="1:15" ht="18" customHeight="1">
      <c r="A266" s="51" t="s">
        <v>851</v>
      </c>
      <c r="B266" s="18" t="s">
        <v>897</v>
      </c>
      <c r="C266" s="19" t="s">
        <v>898</v>
      </c>
      <c r="D266" s="19" t="s">
        <v>899</v>
      </c>
      <c r="E266" s="20">
        <v>106.1</v>
      </c>
      <c r="F266" s="20">
        <v>95</v>
      </c>
      <c r="G266" s="20">
        <v>201.1</v>
      </c>
      <c r="H266" s="20"/>
      <c r="I266" s="20">
        <v>5</v>
      </c>
      <c r="J266" s="20">
        <v>206.1</v>
      </c>
      <c r="K266" s="32">
        <v>74.4</v>
      </c>
      <c r="L266" s="29">
        <f t="shared" si="4"/>
        <v>70.98</v>
      </c>
      <c r="M266" s="33" t="s">
        <v>885</v>
      </c>
      <c r="N266" s="33" t="s">
        <v>896</v>
      </c>
      <c r="O266" s="52"/>
    </row>
    <row r="267" spans="1:15" ht="18" customHeight="1">
      <c r="A267" s="51" t="s">
        <v>851</v>
      </c>
      <c r="B267" s="18" t="s">
        <v>900</v>
      </c>
      <c r="C267" s="19" t="s">
        <v>901</v>
      </c>
      <c r="D267" s="19" t="s">
        <v>902</v>
      </c>
      <c r="E267" s="20">
        <v>93.1</v>
      </c>
      <c r="F267" s="20">
        <v>109</v>
      </c>
      <c r="G267" s="20">
        <v>202.1</v>
      </c>
      <c r="H267" s="20"/>
      <c r="I267" s="20">
        <v>0</v>
      </c>
      <c r="J267" s="20">
        <v>202.1</v>
      </c>
      <c r="K267" s="32">
        <v>81.4</v>
      </c>
      <c r="L267" s="29">
        <f t="shared" si="4"/>
        <v>72.98</v>
      </c>
      <c r="M267" s="33" t="s">
        <v>885</v>
      </c>
      <c r="N267" s="33" t="s">
        <v>896</v>
      </c>
      <c r="O267" s="52"/>
    </row>
    <row r="268" spans="1:15" ht="18" customHeight="1">
      <c r="A268" s="51" t="s">
        <v>851</v>
      </c>
      <c r="B268" s="18" t="s">
        <v>903</v>
      </c>
      <c r="C268" s="19" t="s">
        <v>904</v>
      </c>
      <c r="D268" s="19" t="s">
        <v>905</v>
      </c>
      <c r="E268" s="20">
        <v>94.8</v>
      </c>
      <c r="F268" s="20">
        <v>107.5</v>
      </c>
      <c r="G268" s="20">
        <v>202.3</v>
      </c>
      <c r="H268" s="20"/>
      <c r="I268" s="20">
        <v>5</v>
      </c>
      <c r="J268" s="20">
        <v>207.3</v>
      </c>
      <c r="K268" s="32">
        <v>76.4</v>
      </c>
      <c r="L268" s="29">
        <f t="shared" si="4"/>
        <v>72.02</v>
      </c>
      <c r="M268" s="33" t="s">
        <v>885</v>
      </c>
      <c r="N268" s="33" t="s">
        <v>906</v>
      </c>
      <c r="O268" s="52"/>
    </row>
    <row r="269" spans="1:15" ht="18" customHeight="1">
      <c r="A269" s="51" t="s">
        <v>851</v>
      </c>
      <c r="B269" s="18" t="s">
        <v>907</v>
      </c>
      <c r="C269" s="19" t="s">
        <v>908</v>
      </c>
      <c r="D269" s="19" t="s">
        <v>909</v>
      </c>
      <c r="E269" s="20">
        <v>96.6</v>
      </c>
      <c r="F269" s="20">
        <v>104.5</v>
      </c>
      <c r="G269" s="20">
        <v>201.1</v>
      </c>
      <c r="H269" s="20"/>
      <c r="I269" s="20">
        <v>0</v>
      </c>
      <c r="J269" s="20">
        <v>201.1</v>
      </c>
      <c r="K269" s="32">
        <v>75.8</v>
      </c>
      <c r="L269" s="29">
        <f t="shared" si="4"/>
        <v>70.54</v>
      </c>
      <c r="M269" s="33" t="s">
        <v>885</v>
      </c>
      <c r="N269" s="33" t="s">
        <v>906</v>
      </c>
      <c r="O269" s="52"/>
    </row>
    <row r="270" spans="1:15" ht="18" customHeight="1">
      <c r="A270" s="51" t="s">
        <v>851</v>
      </c>
      <c r="B270" s="18" t="s">
        <v>910</v>
      </c>
      <c r="C270" s="19" t="s">
        <v>911</v>
      </c>
      <c r="D270" s="19" t="s">
        <v>912</v>
      </c>
      <c r="E270" s="20">
        <v>84.3</v>
      </c>
      <c r="F270" s="20">
        <v>111.5</v>
      </c>
      <c r="G270" s="20">
        <v>195.8</v>
      </c>
      <c r="H270" s="20"/>
      <c r="I270" s="20">
        <v>5</v>
      </c>
      <c r="J270" s="20">
        <v>200.8</v>
      </c>
      <c r="K270" s="32">
        <v>81.6</v>
      </c>
      <c r="L270" s="29">
        <f t="shared" si="4"/>
        <v>72.8</v>
      </c>
      <c r="M270" s="33" t="s">
        <v>885</v>
      </c>
      <c r="N270" s="33" t="s">
        <v>906</v>
      </c>
      <c r="O270" s="52"/>
    </row>
    <row r="271" spans="1:15" ht="18" customHeight="1">
      <c r="A271" s="51" t="s">
        <v>851</v>
      </c>
      <c r="B271" s="18" t="s">
        <v>913</v>
      </c>
      <c r="C271" s="19" t="s">
        <v>914</v>
      </c>
      <c r="D271" s="19" t="s">
        <v>915</v>
      </c>
      <c r="E271" s="20">
        <v>88.2</v>
      </c>
      <c r="F271" s="20">
        <v>116.5</v>
      </c>
      <c r="G271" s="20">
        <v>204.7</v>
      </c>
      <c r="H271" s="20"/>
      <c r="I271" s="20">
        <v>0</v>
      </c>
      <c r="J271" s="20">
        <v>204.7</v>
      </c>
      <c r="K271" s="32">
        <v>71</v>
      </c>
      <c r="L271" s="29">
        <f t="shared" si="4"/>
        <v>69.34</v>
      </c>
      <c r="M271" s="33" t="s">
        <v>885</v>
      </c>
      <c r="N271" s="33" t="s">
        <v>916</v>
      </c>
      <c r="O271" s="52"/>
    </row>
    <row r="272" spans="1:15" ht="18" customHeight="1">
      <c r="A272" s="51" t="s">
        <v>851</v>
      </c>
      <c r="B272" s="18" t="s">
        <v>917</v>
      </c>
      <c r="C272" s="19" t="s">
        <v>918</v>
      </c>
      <c r="D272" s="19" t="s">
        <v>919</v>
      </c>
      <c r="E272" s="20">
        <v>103.1</v>
      </c>
      <c r="F272" s="20">
        <v>94</v>
      </c>
      <c r="G272" s="20">
        <v>197.1</v>
      </c>
      <c r="H272" s="20"/>
      <c r="I272" s="20">
        <v>0</v>
      </c>
      <c r="J272" s="20">
        <v>197.1</v>
      </c>
      <c r="K272" s="32">
        <v>75</v>
      </c>
      <c r="L272" s="29">
        <f t="shared" si="4"/>
        <v>69.42</v>
      </c>
      <c r="M272" s="33" t="s">
        <v>885</v>
      </c>
      <c r="N272" s="33" t="s">
        <v>916</v>
      </c>
      <c r="O272" s="52"/>
    </row>
    <row r="273" spans="1:15" ht="18" customHeight="1">
      <c r="A273" s="51" t="s">
        <v>851</v>
      </c>
      <c r="B273" s="18" t="s">
        <v>920</v>
      </c>
      <c r="C273" s="19" t="s">
        <v>921</v>
      </c>
      <c r="D273" s="19" t="s">
        <v>922</v>
      </c>
      <c r="E273" s="20">
        <v>95.5</v>
      </c>
      <c r="F273" s="20">
        <v>98.5</v>
      </c>
      <c r="G273" s="20">
        <v>194</v>
      </c>
      <c r="H273" s="20"/>
      <c r="I273" s="20">
        <v>0</v>
      </c>
      <c r="J273" s="20">
        <v>194</v>
      </c>
      <c r="K273" s="32">
        <v>82</v>
      </c>
      <c r="L273" s="29">
        <f t="shared" si="4"/>
        <v>71.6</v>
      </c>
      <c r="M273" s="33" t="s">
        <v>885</v>
      </c>
      <c r="N273" s="33" t="s">
        <v>916</v>
      </c>
      <c r="O273" s="52"/>
    </row>
    <row r="274" spans="1:15" ht="18" customHeight="1">
      <c r="A274" s="51" t="s">
        <v>851</v>
      </c>
      <c r="B274" s="18" t="s">
        <v>923</v>
      </c>
      <c r="C274" s="19" t="s">
        <v>924</v>
      </c>
      <c r="D274" s="19" t="s">
        <v>925</v>
      </c>
      <c r="E274" s="20">
        <v>88.6</v>
      </c>
      <c r="F274" s="20">
        <v>125</v>
      </c>
      <c r="G274" s="20">
        <v>213.6</v>
      </c>
      <c r="H274" s="20"/>
      <c r="I274" s="20">
        <v>0</v>
      </c>
      <c r="J274" s="20">
        <v>213.6</v>
      </c>
      <c r="K274" s="32">
        <v>67</v>
      </c>
      <c r="L274" s="29">
        <f t="shared" si="4"/>
        <v>69.52</v>
      </c>
      <c r="M274" s="33" t="s">
        <v>885</v>
      </c>
      <c r="N274" s="33" t="s">
        <v>926</v>
      </c>
      <c r="O274" s="52"/>
    </row>
    <row r="275" spans="1:15" ht="18" customHeight="1">
      <c r="A275" s="51" t="s">
        <v>851</v>
      </c>
      <c r="B275" s="18" t="s">
        <v>927</v>
      </c>
      <c r="C275" s="19" t="s">
        <v>928</v>
      </c>
      <c r="D275" s="19" t="s">
        <v>929</v>
      </c>
      <c r="E275" s="20">
        <v>91.2</v>
      </c>
      <c r="F275" s="20">
        <v>105</v>
      </c>
      <c r="G275" s="20">
        <v>196.2</v>
      </c>
      <c r="H275" s="20"/>
      <c r="I275" s="20">
        <v>0</v>
      </c>
      <c r="J275" s="20">
        <v>196.2</v>
      </c>
      <c r="K275" s="32">
        <v>-1</v>
      </c>
      <c r="L275" s="29">
        <f t="shared" si="4"/>
        <v>38.84</v>
      </c>
      <c r="M275" s="33" t="s">
        <v>885</v>
      </c>
      <c r="N275" s="33" t="s">
        <v>926</v>
      </c>
      <c r="O275" s="53" t="s">
        <v>362</v>
      </c>
    </row>
    <row r="276" spans="1:15" ht="18" customHeight="1">
      <c r="A276" s="51" t="s">
        <v>851</v>
      </c>
      <c r="B276" s="18" t="s">
        <v>930</v>
      </c>
      <c r="C276" s="19" t="s">
        <v>931</v>
      </c>
      <c r="D276" s="19" t="s">
        <v>932</v>
      </c>
      <c r="E276" s="20">
        <v>98.3</v>
      </c>
      <c r="F276" s="20">
        <v>97</v>
      </c>
      <c r="G276" s="20">
        <v>195.3</v>
      </c>
      <c r="H276" s="20"/>
      <c r="I276" s="20">
        <v>0</v>
      </c>
      <c r="J276" s="20">
        <v>195.3</v>
      </c>
      <c r="K276" s="32">
        <v>72.8</v>
      </c>
      <c r="L276" s="29">
        <f t="shared" si="4"/>
        <v>68.18</v>
      </c>
      <c r="M276" s="33" t="s">
        <v>885</v>
      </c>
      <c r="N276" s="33" t="s">
        <v>926</v>
      </c>
      <c r="O276" s="52"/>
    </row>
    <row r="277" spans="1:15" ht="18" customHeight="1">
      <c r="A277" s="50" t="s">
        <v>933</v>
      </c>
      <c r="B277" s="18" t="s">
        <v>934</v>
      </c>
      <c r="C277" s="19" t="s">
        <v>935</v>
      </c>
      <c r="D277" s="19" t="s">
        <v>936</v>
      </c>
      <c r="E277" s="20">
        <v>100.5</v>
      </c>
      <c r="F277" s="20">
        <v>107.5</v>
      </c>
      <c r="G277" s="20">
        <v>208</v>
      </c>
      <c r="H277" s="20"/>
      <c r="I277" s="20">
        <v>0</v>
      </c>
      <c r="J277" s="20">
        <v>208</v>
      </c>
      <c r="K277" s="32">
        <v>71.2</v>
      </c>
      <c r="L277" s="29">
        <f t="shared" si="4"/>
        <v>70.08</v>
      </c>
      <c r="M277" s="33" t="s">
        <v>885</v>
      </c>
      <c r="N277" s="33" t="s">
        <v>937</v>
      </c>
      <c r="O277" s="52"/>
    </row>
    <row r="278" spans="1:15" ht="18" customHeight="1">
      <c r="A278" s="50" t="s">
        <v>933</v>
      </c>
      <c r="B278" s="18" t="s">
        <v>938</v>
      </c>
      <c r="C278" s="19" t="s">
        <v>939</v>
      </c>
      <c r="D278" s="19" t="s">
        <v>940</v>
      </c>
      <c r="E278" s="20">
        <v>98.4</v>
      </c>
      <c r="F278" s="20">
        <v>102</v>
      </c>
      <c r="G278" s="20">
        <v>200.4</v>
      </c>
      <c r="H278" s="20"/>
      <c r="I278" s="20">
        <v>0</v>
      </c>
      <c r="J278" s="20">
        <v>200.4</v>
      </c>
      <c r="K278" s="32">
        <v>75.2</v>
      </c>
      <c r="L278" s="29">
        <f t="shared" si="4"/>
        <v>70.16</v>
      </c>
      <c r="M278" s="33" t="s">
        <v>885</v>
      </c>
      <c r="N278" s="33" t="s">
        <v>937</v>
      </c>
      <c r="O278" s="52"/>
    </row>
    <row r="279" spans="1:15" ht="18" customHeight="1">
      <c r="A279" s="50" t="s">
        <v>933</v>
      </c>
      <c r="B279" s="18" t="s">
        <v>941</v>
      </c>
      <c r="C279" s="19" t="s">
        <v>942</v>
      </c>
      <c r="D279" s="19" t="s">
        <v>943</v>
      </c>
      <c r="E279" s="20">
        <v>97.6</v>
      </c>
      <c r="F279" s="20">
        <v>98</v>
      </c>
      <c r="G279" s="20">
        <v>195.6</v>
      </c>
      <c r="H279" s="20"/>
      <c r="I279" s="20">
        <v>0</v>
      </c>
      <c r="J279" s="20">
        <v>195.6</v>
      </c>
      <c r="K279" s="32">
        <v>72.3</v>
      </c>
      <c r="L279" s="29">
        <f t="shared" si="4"/>
        <v>68.04</v>
      </c>
      <c r="M279" s="33" t="s">
        <v>885</v>
      </c>
      <c r="N279" s="33" t="s">
        <v>937</v>
      </c>
      <c r="O279" s="52"/>
    </row>
    <row r="280" spans="1:15" ht="18" customHeight="1">
      <c r="A280" s="50" t="s">
        <v>933</v>
      </c>
      <c r="B280" s="18" t="s">
        <v>944</v>
      </c>
      <c r="C280" s="19" t="s">
        <v>945</v>
      </c>
      <c r="D280" s="19" t="s">
        <v>946</v>
      </c>
      <c r="E280" s="20">
        <v>93.3</v>
      </c>
      <c r="F280" s="20">
        <v>120</v>
      </c>
      <c r="G280" s="20">
        <v>213.3</v>
      </c>
      <c r="H280" s="20"/>
      <c r="I280" s="20">
        <v>5</v>
      </c>
      <c r="J280" s="20">
        <v>218.3</v>
      </c>
      <c r="K280" s="32">
        <v>77.6</v>
      </c>
      <c r="L280" s="29">
        <f t="shared" si="4"/>
        <v>74.7</v>
      </c>
      <c r="M280" s="33" t="s">
        <v>947</v>
      </c>
      <c r="N280" s="33" t="s">
        <v>948</v>
      </c>
      <c r="O280" s="52"/>
    </row>
    <row r="281" spans="1:15" ht="18" customHeight="1">
      <c r="A281" s="50" t="s">
        <v>933</v>
      </c>
      <c r="B281" s="18" t="s">
        <v>949</v>
      </c>
      <c r="C281" s="19" t="s">
        <v>950</v>
      </c>
      <c r="D281" s="19" t="s">
        <v>951</v>
      </c>
      <c r="E281" s="20">
        <v>106.5</v>
      </c>
      <c r="F281" s="20">
        <v>102.5</v>
      </c>
      <c r="G281" s="20">
        <v>209</v>
      </c>
      <c r="H281" s="20"/>
      <c r="I281" s="20">
        <v>5</v>
      </c>
      <c r="J281" s="20">
        <v>214</v>
      </c>
      <c r="K281" s="32">
        <v>78.8</v>
      </c>
      <c r="L281" s="29">
        <f t="shared" si="4"/>
        <v>74.32</v>
      </c>
      <c r="M281" s="33" t="s">
        <v>947</v>
      </c>
      <c r="N281" s="33" t="s">
        <v>948</v>
      </c>
      <c r="O281" s="52"/>
    </row>
    <row r="282" spans="1:15" ht="18" customHeight="1">
      <c r="A282" s="50" t="s">
        <v>933</v>
      </c>
      <c r="B282" s="18" t="s">
        <v>952</v>
      </c>
      <c r="C282" s="19" t="s">
        <v>953</v>
      </c>
      <c r="D282" s="19" t="s">
        <v>954</v>
      </c>
      <c r="E282" s="20">
        <v>101.9</v>
      </c>
      <c r="F282" s="20">
        <v>106</v>
      </c>
      <c r="G282" s="20">
        <v>207.9</v>
      </c>
      <c r="H282" s="20"/>
      <c r="I282" s="20">
        <v>5</v>
      </c>
      <c r="J282" s="20">
        <v>212.9</v>
      </c>
      <c r="K282" s="32">
        <v>77.8</v>
      </c>
      <c r="L282" s="29">
        <f t="shared" si="4"/>
        <v>73.7</v>
      </c>
      <c r="M282" s="33" t="s">
        <v>947</v>
      </c>
      <c r="N282" s="33" t="s">
        <v>948</v>
      </c>
      <c r="O282" s="52"/>
    </row>
    <row r="283" spans="1:15" ht="18" customHeight="1">
      <c r="A283" s="50" t="s">
        <v>933</v>
      </c>
      <c r="B283" s="18" t="s">
        <v>955</v>
      </c>
      <c r="C283" s="19" t="s">
        <v>956</v>
      </c>
      <c r="D283" s="19" t="s">
        <v>957</v>
      </c>
      <c r="E283" s="20">
        <v>92.9</v>
      </c>
      <c r="F283" s="20">
        <v>112.5</v>
      </c>
      <c r="G283" s="20">
        <v>205.4</v>
      </c>
      <c r="H283" s="20"/>
      <c r="I283" s="20">
        <v>5</v>
      </c>
      <c r="J283" s="20">
        <v>210.4</v>
      </c>
      <c r="K283" s="32">
        <v>73.7</v>
      </c>
      <c r="L283" s="29">
        <f t="shared" si="4"/>
        <v>71.56</v>
      </c>
      <c r="M283" s="33" t="s">
        <v>947</v>
      </c>
      <c r="N283" s="33" t="s">
        <v>948</v>
      </c>
      <c r="O283" s="52"/>
    </row>
    <row r="284" spans="1:15" ht="18" customHeight="1">
      <c r="A284" s="50" t="s">
        <v>933</v>
      </c>
      <c r="B284" s="18" t="s">
        <v>958</v>
      </c>
      <c r="C284" s="19" t="s">
        <v>959</v>
      </c>
      <c r="D284" s="19" t="s">
        <v>960</v>
      </c>
      <c r="E284" s="20">
        <v>90.1</v>
      </c>
      <c r="F284" s="20">
        <v>112.5</v>
      </c>
      <c r="G284" s="20">
        <v>202.6</v>
      </c>
      <c r="H284" s="20"/>
      <c r="I284" s="20">
        <v>5</v>
      </c>
      <c r="J284" s="20">
        <v>207.6</v>
      </c>
      <c r="K284" s="32">
        <v>74.9</v>
      </c>
      <c r="L284" s="29">
        <f t="shared" si="4"/>
        <v>71.48</v>
      </c>
      <c r="M284" s="33" t="s">
        <v>947</v>
      </c>
      <c r="N284" s="33" t="s">
        <v>948</v>
      </c>
      <c r="O284" s="52"/>
    </row>
    <row r="285" spans="1:15" ht="18" customHeight="1">
      <c r="A285" s="50" t="s">
        <v>933</v>
      </c>
      <c r="B285" s="18" t="s">
        <v>961</v>
      </c>
      <c r="C285" s="19" t="s">
        <v>962</v>
      </c>
      <c r="D285" s="19" t="s">
        <v>963</v>
      </c>
      <c r="E285" s="20">
        <v>96.7</v>
      </c>
      <c r="F285" s="20">
        <v>110</v>
      </c>
      <c r="G285" s="20">
        <v>206.7</v>
      </c>
      <c r="H285" s="20"/>
      <c r="I285" s="20">
        <v>0</v>
      </c>
      <c r="J285" s="20">
        <v>206.7</v>
      </c>
      <c r="K285" s="32">
        <v>80.3</v>
      </c>
      <c r="L285" s="29">
        <f t="shared" si="4"/>
        <v>73.46</v>
      </c>
      <c r="M285" s="33" t="s">
        <v>947</v>
      </c>
      <c r="N285" s="33" t="s">
        <v>948</v>
      </c>
      <c r="O285" s="52"/>
    </row>
    <row r="286" spans="1:15" ht="18" customHeight="1">
      <c r="A286" s="50" t="s">
        <v>933</v>
      </c>
      <c r="B286" s="18" t="s">
        <v>964</v>
      </c>
      <c r="C286" s="19" t="s">
        <v>965</v>
      </c>
      <c r="D286" s="19" t="s">
        <v>966</v>
      </c>
      <c r="E286" s="20">
        <v>102</v>
      </c>
      <c r="F286" s="20">
        <v>103</v>
      </c>
      <c r="G286" s="20">
        <v>205</v>
      </c>
      <c r="H286" s="20"/>
      <c r="I286" s="20">
        <v>0</v>
      </c>
      <c r="J286" s="20">
        <v>205</v>
      </c>
      <c r="K286" s="32">
        <v>76.6</v>
      </c>
      <c r="L286" s="29">
        <f t="shared" si="4"/>
        <v>71.64</v>
      </c>
      <c r="M286" s="33" t="s">
        <v>947</v>
      </c>
      <c r="N286" s="33" t="s">
        <v>948</v>
      </c>
      <c r="O286" s="52"/>
    </row>
    <row r="287" spans="1:15" ht="18" customHeight="1">
      <c r="A287" s="50" t="s">
        <v>933</v>
      </c>
      <c r="B287" s="18" t="s">
        <v>967</v>
      </c>
      <c r="C287" s="19" t="s">
        <v>968</v>
      </c>
      <c r="D287" s="19" t="s">
        <v>969</v>
      </c>
      <c r="E287" s="20">
        <v>100.9</v>
      </c>
      <c r="F287" s="20">
        <v>100.5</v>
      </c>
      <c r="G287" s="20">
        <v>201.4</v>
      </c>
      <c r="H287" s="20"/>
      <c r="I287" s="20">
        <v>0</v>
      </c>
      <c r="J287" s="20">
        <v>201.4</v>
      </c>
      <c r="K287" s="32">
        <v>73.8</v>
      </c>
      <c r="L287" s="29">
        <f t="shared" si="4"/>
        <v>69.8</v>
      </c>
      <c r="M287" s="33" t="s">
        <v>947</v>
      </c>
      <c r="N287" s="33" t="s">
        <v>948</v>
      </c>
      <c r="O287" s="52"/>
    </row>
    <row r="288" spans="1:15" ht="18" customHeight="1">
      <c r="A288" s="50" t="s">
        <v>933</v>
      </c>
      <c r="B288" s="18" t="s">
        <v>970</v>
      </c>
      <c r="C288" s="19" t="s">
        <v>971</v>
      </c>
      <c r="D288" s="19" t="s">
        <v>972</v>
      </c>
      <c r="E288" s="20">
        <v>86.2</v>
      </c>
      <c r="F288" s="20">
        <v>115</v>
      </c>
      <c r="G288" s="20">
        <v>201.2</v>
      </c>
      <c r="H288" s="20"/>
      <c r="I288" s="20">
        <v>0</v>
      </c>
      <c r="J288" s="20">
        <v>201.2</v>
      </c>
      <c r="K288" s="32">
        <v>72.8</v>
      </c>
      <c r="L288" s="29">
        <f t="shared" si="4"/>
        <v>69.36</v>
      </c>
      <c r="M288" s="33" t="s">
        <v>947</v>
      </c>
      <c r="N288" s="33" t="s">
        <v>948</v>
      </c>
      <c r="O288" s="52"/>
    </row>
    <row r="289" spans="1:15" ht="18" customHeight="1">
      <c r="A289" s="50" t="s">
        <v>933</v>
      </c>
      <c r="B289" s="18" t="s">
        <v>973</v>
      </c>
      <c r="C289" s="19" t="s">
        <v>974</v>
      </c>
      <c r="D289" s="19" t="s">
        <v>975</v>
      </c>
      <c r="E289" s="20">
        <v>93.9</v>
      </c>
      <c r="F289" s="20">
        <v>113</v>
      </c>
      <c r="G289" s="20">
        <v>206.9</v>
      </c>
      <c r="H289" s="20"/>
      <c r="I289" s="20">
        <v>5</v>
      </c>
      <c r="J289" s="20">
        <v>211.9</v>
      </c>
      <c r="K289" s="32">
        <v>71.3</v>
      </c>
      <c r="L289" s="29">
        <f t="shared" si="4"/>
        <v>70.9</v>
      </c>
      <c r="M289" s="33" t="s">
        <v>947</v>
      </c>
      <c r="N289" s="33" t="s">
        <v>976</v>
      </c>
      <c r="O289" s="52"/>
    </row>
    <row r="290" spans="1:15" ht="18" customHeight="1">
      <c r="A290" s="50" t="s">
        <v>933</v>
      </c>
      <c r="B290" s="18" t="s">
        <v>977</v>
      </c>
      <c r="C290" s="19" t="s">
        <v>978</v>
      </c>
      <c r="D290" s="19" t="s">
        <v>979</v>
      </c>
      <c r="E290" s="20">
        <v>98.2</v>
      </c>
      <c r="F290" s="20">
        <v>103</v>
      </c>
      <c r="G290" s="20">
        <v>201.2</v>
      </c>
      <c r="H290" s="20"/>
      <c r="I290" s="20">
        <v>5</v>
      </c>
      <c r="J290" s="20">
        <v>206.2</v>
      </c>
      <c r="K290" s="32">
        <v>74.6</v>
      </c>
      <c r="L290" s="29">
        <f t="shared" si="4"/>
        <v>71.08</v>
      </c>
      <c r="M290" s="33" t="s">
        <v>947</v>
      </c>
      <c r="N290" s="33" t="s">
        <v>976</v>
      </c>
      <c r="O290" s="52"/>
    </row>
    <row r="291" spans="1:15" ht="18" customHeight="1">
      <c r="A291" s="50" t="s">
        <v>933</v>
      </c>
      <c r="B291" s="18" t="s">
        <v>980</v>
      </c>
      <c r="C291" s="19" t="s">
        <v>981</v>
      </c>
      <c r="D291" s="19" t="s">
        <v>982</v>
      </c>
      <c r="E291" s="20">
        <v>95.5</v>
      </c>
      <c r="F291" s="20">
        <v>105.5</v>
      </c>
      <c r="G291" s="20">
        <v>201</v>
      </c>
      <c r="H291" s="20"/>
      <c r="I291" s="20">
        <v>5</v>
      </c>
      <c r="J291" s="20">
        <v>206</v>
      </c>
      <c r="K291" s="32">
        <v>78.4</v>
      </c>
      <c r="L291" s="29">
        <f t="shared" si="4"/>
        <v>72.56</v>
      </c>
      <c r="M291" s="33" t="s">
        <v>947</v>
      </c>
      <c r="N291" s="33" t="s">
        <v>976</v>
      </c>
      <c r="O291" s="52"/>
    </row>
    <row r="292" spans="1:15" ht="18" customHeight="1">
      <c r="A292" s="50" t="s">
        <v>933</v>
      </c>
      <c r="B292" s="18" t="s">
        <v>983</v>
      </c>
      <c r="C292" s="19" t="s">
        <v>984</v>
      </c>
      <c r="D292" s="19" t="s">
        <v>985</v>
      </c>
      <c r="E292" s="20">
        <v>90.6</v>
      </c>
      <c r="F292" s="20">
        <v>110.5</v>
      </c>
      <c r="G292" s="20">
        <v>201.1</v>
      </c>
      <c r="H292" s="20"/>
      <c r="I292" s="20">
        <v>0</v>
      </c>
      <c r="J292" s="20">
        <v>201.1</v>
      </c>
      <c r="K292" s="32">
        <v>76.2</v>
      </c>
      <c r="L292" s="29">
        <f t="shared" si="4"/>
        <v>70.7</v>
      </c>
      <c r="M292" s="33" t="s">
        <v>947</v>
      </c>
      <c r="N292" s="33" t="s">
        <v>976</v>
      </c>
      <c r="O292" s="52"/>
    </row>
    <row r="293" spans="1:15" ht="18" customHeight="1">
      <c r="A293" s="50" t="s">
        <v>933</v>
      </c>
      <c r="B293" s="18" t="s">
        <v>986</v>
      </c>
      <c r="C293" s="19" t="s">
        <v>987</v>
      </c>
      <c r="D293" s="19" t="s">
        <v>988</v>
      </c>
      <c r="E293" s="20">
        <v>89.9</v>
      </c>
      <c r="F293" s="20">
        <v>105.5</v>
      </c>
      <c r="G293" s="20">
        <v>195.4</v>
      </c>
      <c r="H293" s="20"/>
      <c r="I293" s="20">
        <v>5</v>
      </c>
      <c r="J293" s="20">
        <v>200.4</v>
      </c>
      <c r="K293" s="32">
        <v>72.6</v>
      </c>
      <c r="L293" s="29">
        <f t="shared" si="4"/>
        <v>69.12</v>
      </c>
      <c r="M293" s="33" t="s">
        <v>947</v>
      </c>
      <c r="N293" s="33" t="s">
        <v>976</v>
      </c>
      <c r="O293" s="52"/>
    </row>
    <row r="294" spans="1:15" ht="18" customHeight="1">
      <c r="A294" s="50" t="s">
        <v>933</v>
      </c>
      <c r="B294" s="18" t="s">
        <v>989</v>
      </c>
      <c r="C294" s="19" t="s">
        <v>990</v>
      </c>
      <c r="D294" s="19" t="s">
        <v>991</v>
      </c>
      <c r="E294" s="20">
        <v>85.3</v>
      </c>
      <c r="F294" s="20">
        <v>115</v>
      </c>
      <c r="G294" s="20">
        <v>200.3</v>
      </c>
      <c r="H294" s="20"/>
      <c r="I294" s="20">
        <v>0</v>
      </c>
      <c r="J294" s="20">
        <v>200.3</v>
      </c>
      <c r="K294" s="32">
        <v>71.4</v>
      </c>
      <c r="L294" s="29">
        <f t="shared" si="4"/>
        <v>68.62</v>
      </c>
      <c r="M294" s="33" t="s">
        <v>947</v>
      </c>
      <c r="N294" s="33" t="s">
        <v>976</v>
      </c>
      <c r="O294" s="52"/>
    </row>
    <row r="295" spans="1:15" ht="18" customHeight="1">
      <c r="A295" s="50" t="s">
        <v>933</v>
      </c>
      <c r="B295" s="18" t="s">
        <v>992</v>
      </c>
      <c r="C295" s="19" t="s">
        <v>993</v>
      </c>
      <c r="D295" s="19" t="s">
        <v>994</v>
      </c>
      <c r="E295" s="20">
        <v>96.6</v>
      </c>
      <c r="F295" s="20">
        <v>102</v>
      </c>
      <c r="G295" s="20">
        <v>198.6</v>
      </c>
      <c r="H295" s="20"/>
      <c r="I295" s="20">
        <v>0</v>
      </c>
      <c r="J295" s="20">
        <v>198.6</v>
      </c>
      <c r="K295" s="32">
        <v>73</v>
      </c>
      <c r="L295" s="29">
        <f t="shared" si="4"/>
        <v>68.92</v>
      </c>
      <c r="M295" s="33" t="s">
        <v>947</v>
      </c>
      <c r="N295" s="33" t="s">
        <v>976</v>
      </c>
      <c r="O295" s="52"/>
    </row>
    <row r="296" spans="1:15" ht="18" customHeight="1">
      <c r="A296" s="50" t="s">
        <v>933</v>
      </c>
      <c r="B296" s="18" t="s">
        <v>995</v>
      </c>
      <c r="C296" s="19" t="s">
        <v>996</v>
      </c>
      <c r="D296" s="19" t="s">
        <v>997</v>
      </c>
      <c r="E296" s="20">
        <v>92</v>
      </c>
      <c r="F296" s="20">
        <v>101.5</v>
      </c>
      <c r="G296" s="20">
        <v>193.5</v>
      </c>
      <c r="H296" s="20"/>
      <c r="I296" s="20">
        <v>5</v>
      </c>
      <c r="J296" s="20">
        <v>198.5</v>
      </c>
      <c r="K296" s="32">
        <v>73.6</v>
      </c>
      <c r="L296" s="29">
        <f t="shared" si="4"/>
        <v>69.14</v>
      </c>
      <c r="M296" s="33" t="s">
        <v>947</v>
      </c>
      <c r="N296" s="33" t="s">
        <v>976</v>
      </c>
      <c r="O296" s="52"/>
    </row>
    <row r="297" spans="1:15" ht="18" customHeight="1">
      <c r="A297" s="50" t="s">
        <v>933</v>
      </c>
      <c r="B297" s="18" t="s">
        <v>998</v>
      </c>
      <c r="C297" s="19" t="s">
        <v>999</v>
      </c>
      <c r="D297" s="19" t="s">
        <v>1000</v>
      </c>
      <c r="E297" s="20">
        <v>84.9</v>
      </c>
      <c r="F297" s="20">
        <v>108</v>
      </c>
      <c r="G297" s="20">
        <v>192.9</v>
      </c>
      <c r="H297" s="20"/>
      <c r="I297" s="20">
        <v>5</v>
      </c>
      <c r="J297" s="20">
        <v>197.9</v>
      </c>
      <c r="K297" s="32">
        <v>71</v>
      </c>
      <c r="L297" s="29">
        <f t="shared" si="4"/>
        <v>67.98</v>
      </c>
      <c r="M297" s="33" t="s">
        <v>947</v>
      </c>
      <c r="N297" s="33" t="s">
        <v>976</v>
      </c>
      <c r="O297" s="52"/>
    </row>
    <row r="298" spans="1:15" ht="18" customHeight="1">
      <c r="A298" s="51" t="s">
        <v>1001</v>
      </c>
      <c r="B298" s="18" t="s">
        <v>1002</v>
      </c>
      <c r="C298" s="19" t="s">
        <v>1003</v>
      </c>
      <c r="D298" s="19" t="s">
        <v>1004</v>
      </c>
      <c r="E298" s="20">
        <v>97.3</v>
      </c>
      <c r="F298" s="20">
        <v>113</v>
      </c>
      <c r="G298" s="20">
        <v>210.3</v>
      </c>
      <c r="H298" s="20"/>
      <c r="I298" s="20">
        <v>0</v>
      </c>
      <c r="J298" s="20">
        <v>210.3</v>
      </c>
      <c r="K298" s="32">
        <v>59.4</v>
      </c>
      <c r="L298" s="29">
        <f t="shared" si="4"/>
        <v>65.82</v>
      </c>
      <c r="M298" s="33" t="s">
        <v>1005</v>
      </c>
      <c r="N298" s="33" t="s">
        <v>580</v>
      </c>
      <c r="O298" s="52"/>
    </row>
    <row r="299" spans="1:15" ht="18" customHeight="1">
      <c r="A299" s="51" t="s">
        <v>1001</v>
      </c>
      <c r="B299" s="18" t="s">
        <v>1006</v>
      </c>
      <c r="C299" s="19" t="s">
        <v>1007</v>
      </c>
      <c r="D299" s="19" t="s">
        <v>1008</v>
      </c>
      <c r="E299" s="20">
        <v>77.8</v>
      </c>
      <c r="F299" s="20">
        <v>111</v>
      </c>
      <c r="G299" s="20">
        <v>188.8</v>
      </c>
      <c r="H299" s="20"/>
      <c r="I299" s="20">
        <v>0</v>
      </c>
      <c r="J299" s="20">
        <v>188.8</v>
      </c>
      <c r="K299" s="32">
        <v>80.5</v>
      </c>
      <c r="L299" s="29">
        <f t="shared" si="4"/>
        <v>69.96</v>
      </c>
      <c r="M299" s="33" t="s">
        <v>1005</v>
      </c>
      <c r="N299" s="33" t="s">
        <v>580</v>
      </c>
      <c r="O299" s="52"/>
    </row>
    <row r="300" spans="1:15" ht="18" customHeight="1">
      <c r="A300" s="51" t="s">
        <v>1001</v>
      </c>
      <c r="B300" s="18" t="s">
        <v>1009</v>
      </c>
      <c r="C300" s="19" t="s">
        <v>1010</v>
      </c>
      <c r="D300" s="19" t="s">
        <v>1011</v>
      </c>
      <c r="E300" s="20">
        <v>66.9</v>
      </c>
      <c r="F300" s="20">
        <v>104.5</v>
      </c>
      <c r="G300" s="20">
        <v>171.4</v>
      </c>
      <c r="H300" s="20"/>
      <c r="I300" s="20">
        <v>5</v>
      </c>
      <c r="J300" s="20">
        <v>176.4</v>
      </c>
      <c r="K300" s="32">
        <v>-1</v>
      </c>
      <c r="L300" s="29">
        <f t="shared" si="4"/>
        <v>34.88</v>
      </c>
      <c r="M300" s="33" t="s">
        <v>1005</v>
      </c>
      <c r="N300" s="33" t="s">
        <v>580</v>
      </c>
      <c r="O300" s="53" t="s">
        <v>362</v>
      </c>
    </row>
    <row r="301" spans="1:15" ht="18" customHeight="1">
      <c r="A301" s="51" t="s">
        <v>1001</v>
      </c>
      <c r="B301" s="18" t="s">
        <v>1012</v>
      </c>
      <c r="C301" s="19" t="s">
        <v>1013</v>
      </c>
      <c r="D301" s="19" t="s">
        <v>1014</v>
      </c>
      <c r="E301" s="20">
        <v>86.2</v>
      </c>
      <c r="F301" s="20">
        <v>111</v>
      </c>
      <c r="G301" s="20">
        <v>197.2</v>
      </c>
      <c r="H301" s="20"/>
      <c r="I301" s="20">
        <v>0</v>
      </c>
      <c r="J301" s="20">
        <v>197.2</v>
      </c>
      <c r="K301" s="32">
        <v>76.4</v>
      </c>
      <c r="L301" s="29">
        <f t="shared" si="4"/>
        <v>70</v>
      </c>
      <c r="M301" s="33" t="s">
        <v>947</v>
      </c>
      <c r="N301" s="33" t="s">
        <v>1015</v>
      </c>
      <c r="O301" s="52"/>
    </row>
    <row r="302" spans="1:15" ht="18" customHeight="1">
      <c r="A302" s="51" t="s">
        <v>1001</v>
      </c>
      <c r="B302" s="18" t="s">
        <v>1016</v>
      </c>
      <c r="C302" s="19" t="s">
        <v>1017</v>
      </c>
      <c r="D302" s="19" t="s">
        <v>1018</v>
      </c>
      <c r="E302" s="20">
        <v>87</v>
      </c>
      <c r="F302" s="20">
        <v>101.5</v>
      </c>
      <c r="G302" s="20">
        <v>188.5</v>
      </c>
      <c r="H302" s="20"/>
      <c r="I302" s="20">
        <v>5</v>
      </c>
      <c r="J302" s="20">
        <v>193.5</v>
      </c>
      <c r="K302" s="32">
        <v>72.3</v>
      </c>
      <c r="L302" s="29">
        <f t="shared" si="4"/>
        <v>67.62</v>
      </c>
      <c r="M302" s="33" t="s">
        <v>947</v>
      </c>
      <c r="N302" s="33" t="s">
        <v>1015</v>
      </c>
      <c r="O302" s="52"/>
    </row>
    <row r="303" spans="1:15" ht="18" customHeight="1">
      <c r="A303" s="51" t="s">
        <v>1001</v>
      </c>
      <c r="B303" s="18" t="s">
        <v>1019</v>
      </c>
      <c r="C303" s="19" t="s">
        <v>1020</v>
      </c>
      <c r="D303" s="19" t="s">
        <v>1021</v>
      </c>
      <c r="E303" s="20">
        <v>84.2</v>
      </c>
      <c r="F303" s="20">
        <v>103.5</v>
      </c>
      <c r="G303" s="20">
        <v>187.7</v>
      </c>
      <c r="H303" s="20"/>
      <c r="I303" s="20">
        <v>0</v>
      </c>
      <c r="J303" s="20">
        <v>187.7</v>
      </c>
      <c r="K303" s="32">
        <v>-1</v>
      </c>
      <c r="L303" s="29">
        <f t="shared" si="4"/>
        <v>37.14</v>
      </c>
      <c r="M303" s="33" t="s">
        <v>947</v>
      </c>
      <c r="N303" s="33" t="s">
        <v>1015</v>
      </c>
      <c r="O303" s="53" t="s">
        <v>362</v>
      </c>
    </row>
    <row r="304" spans="1:17" s="2" customFormat="1" ht="18" customHeight="1">
      <c r="A304" s="51" t="s">
        <v>1001</v>
      </c>
      <c r="B304" s="18" t="s">
        <v>1022</v>
      </c>
      <c r="C304" s="19" t="s">
        <v>1023</v>
      </c>
      <c r="D304" s="19" t="s">
        <v>1024</v>
      </c>
      <c r="E304" s="20">
        <v>99.2</v>
      </c>
      <c r="F304" s="20">
        <v>104.5</v>
      </c>
      <c r="G304" s="20">
        <v>203.7</v>
      </c>
      <c r="H304" s="54"/>
      <c r="I304" s="20">
        <v>5</v>
      </c>
      <c r="J304" s="20">
        <v>72.9</v>
      </c>
      <c r="K304" s="32">
        <v>72</v>
      </c>
      <c r="L304" s="29">
        <f>J304*0.6+K304*0.4</f>
        <v>72.54</v>
      </c>
      <c r="M304" s="33" t="s">
        <v>1025</v>
      </c>
      <c r="N304" s="33" t="s">
        <v>1026</v>
      </c>
      <c r="O304" s="55"/>
      <c r="P304" s="56"/>
      <c r="Q304" s="56"/>
    </row>
    <row r="305" spans="1:15" ht="18" customHeight="1">
      <c r="A305" s="51" t="s">
        <v>1001</v>
      </c>
      <c r="B305" s="42" t="s">
        <v>1027</v>
      </c>
      <c r="C305" s="43" t="s">
        <v>1028</v>
      </c>
      <c r="D305" s="43" t="s">
        <v>1029</v>
      </c>
      <c r="E305" s="44">
        <v>90.6</v>
      </c>
      <c r="F305" s="44">
        <v>73</v>
      </c>
      <c r="G305" s="44">
        <v>163.6</v>
      </c>
      <c r="H305" s="44"/>
      <c r="I305" s="44">
        <v>3</v>
      </c>
      <c r="J305" s="44">
        <v>57.53</v>
      </c>
      <c r="K305" s="48">
        <v>65.4</v>
      </c>
      <c r="L305" s="29">
        <f aca="true" t="shared" si="5" ref="L305:L336">J305*0.6+K305*0.4</f>
        <v>60.68</v>
      </c>
      <c r="M305" s="49" t="s">
        <v>1025</v>
      </c>
      <c r="N305" s="49" t="s">
        <v>1026</v>
      </c>
      <c r="O305" s="52"/>
    </row>
    <row r="306" spans="1:15" ht="18" customHeight="1">
      <c r="A306" s="51" t="s">
        <v>1001</v>
      </c>
      <c r="B306" s="42" t="s">
        <v>1030</v>
      </c>
      <c r="C306" s="45" t="s">
        <v>1031</v>
      </c>
      <c r="D306" s="45" t="s">
        <v>1032</v>
      </c>
      <c r="E306" s="44">
        <v>68.3</v>
      </c>
      <c r="F306" s="44">
        <v>89.5</v>
      </c>
      <c r="G306" s="44">
        <v>157.8</v>
      </c>
      <c r="H306" s="44"/>
      <c r="I306" s="44">
        <v>0</v>
      </c>
      <c r="J306" s="44">
        <v>52.6</v>
      </c>
      <c r="K306" s="48">
        <v>62.2</v>
      </c>
      <c r="L306" s="29">
        <f t="shared" si="5"/>
        <v>56.44</v>
      </c>
      <c r="M306" s="49" t="s">
        <v>1025</v>
      </c>
      <c r="N306" s="49" t="s">
        <v>1026</v>
      </c>
      <c r="O306" s="52"/>
    </row>
    <row r="307" spans="1:15" ht="18" customHeight="1">
      <c r="A307" s="51" t="s">
        <v>1001</v>
      </c>
      <c r="B307" s="42" t="s">
        <v>1033</v>
      </c>
      <c r="C307" s="43" t="s">
        <v>1034</v>
      </c>
      <c r="D307" s="43" t="s">
        <v>1035</v>
      </c>
      <c r="E307" s="44">
        <v>97.1</v>
      </c>
      <c r="F307" s="44">
        <v>102.5</v>
      </c>
      <c r="G307" s="44">
        <v>199.6</v>
      </c>
      <c r="H307" s="44"/>
      <c r="I307" s="44">
        <v>5</v>
      </c>
      <c r="J307" s="44">
        <v>71.53</v>
      </c>
      <c r="K307" s="48">
        <v>69.5</v>
      </c>
      <c r="L307" s="29">
        <f t="shared" si="5"/>
        <v>70.72</v>
      </c>
      <c r="M307" s="49" t="s">
        <v>1036</v>
      </c>
      <c r="N307" s="49" t="s">
        <v>1026</v>
      </c>
      <c r="O307" s="52"/>
    </row>
    <row r="308" spans="1:15" ht="18" customHeight="1">
      <c r="A308" s="51" t="s">
        <v>1001</v>
      </c>
      <c r="B308" s="42" t="s">
        <v>1037</v>
      </c>
      <c r="C308" s="43" t="s">
        <v>1038</v>
      </c>
      <c r="D308" s="43" t="s">
        <v>1039</v>
      </c>
      <c r="E308" s="44">
        <v>78.5</v>
      </c>
      <c r="F308" s="44">
        <v>109</v>
      </c>
      <c r="G308" s="44">
        <v>187.5</v>
      </c>
      <c r="H308" s="44"/>
      <c r="I308" s="44">
        <v>5</v>
      </c>
      <c r="J308" s="44">
        <v>67.5</v>
      </c>
      <c r="K308" s="48">
        <v>79</v>
      </c>
      <c r="L308" s="29">
        <f t="shared" si="5"/>
        <v>72.1</v>
      </c>
      <c r="M308" s="49" t="s">
        <v>1036</v>
      </c>
      <c r="N308" s="49" t="s">
        <v>1026</v>
      </c>
      <c r="O308" s="52"/>
    </row>
    <row r="309" spans="1:15" ht="18" customHeight="1">
      <c r="A309" s="51" t="s">
        <v>1001</v>
      </c>
      <c r="B309" s="42" t="s">
        <v>1040</v>
      </c>
      <c r="C309" s="43" t="s">
        <v>1041</v>
      </c>
      <c r="D309" s="43" t="s">
        <v>1042</v>
      </c>
      <c r="E309" s="44">
        <v>87.6</v>
      </c>
      <c r="F309" s="44">
        <v>97.5</v>
      </c>
      <c r="G309" s="44">
        <v>185.1</v>
      </c>
      <c r="H309" s="44"/>
      <c r="I309" s="44">
        <v>5</v>
      </c>
      <c r="J309" s="44">
        <v>66.7</v>
      </c>
      <c r="K309" s="48">
        <v>72.46</v>
      </c>
      <c r="L309" s="29">
        <f t="shared" si="5"/>
        <v>69</v>
      </c>
      <c r="M309" s="49" t="s">
        <v>1036</v>
      </c>
      <c r="N309" s="49" t="s">
        <v>1026</v>
      </c>
      <c r="O309" s="52"/>
    </row>
    <row r="310" spans="1:15" ht="18" customHeight="1">
      <c r="A310" s="51" t="s">
        <v>1001</v>
      </c>
      <c r="B310" s="42" t="s">
        <v>1043</v>
      </c>
      <c r="C310" s="43" t="s">
        <v>1044</v>
      </c>
      <c r="D310" s="43" t="s">
        <v>1045</v>
      </c>
      <c r="E310" s="44">
        <v>80.8</v>
      </c>
      <c r="F310" s="44">
        <v>119</v>
      </c>
      <c r="G310" s="44">
        <v>199.8</v>
      </c>
      <c r="H310" s="44"/>
      <c r="I310" s="44">
        <v>0</v>
      </c>
      <c r="J310" s="44">
        <v>66.6</v>
      </c>
      <c r="K310" s="48">
        <v>81.5</v>
      </c>
      <c r="L310" s="29">
        <f t="shared" si="5"/>
        <v>72.56</v>
      </c>
      <c r="M310" s="49" t="s">
        <v>1036</v>
      </c>
      <c r="N310" s="49" t="s">
        <v>1026</v>
      </c>
      <c r="O310" s="52"/>
    </row>
    <row r="311" spans="1:15" ht="18" customHeight="1">
      <c r="A311" s="51" t="s">
        <v>1001</v>
      </c>
      <c r="B311" s="42" t="s">
        <v>1046</v>
      </c>
      <c r="C311" s="43" t="s">
        <v>1047</v>
      </c>
      <c r="D311" s="43" t="s">
        <v>1048</v>
      </c>
      <c r="E311" s="44">
        <v>78.4</v>
      </c>
      <c r="F311" s="44">
        <v>98.5</v>
      </c>
      <c r="G311" s="44">
        <v>176.9</v>
      </c>
      <c r="H311" s="44"/>
      <c r="I311" s="44">
        <v>5</v>
      </c>
      <c r="J311" s="44">
        <v>63.97</v>
      </c>
      <c r="K311" s="48">
        <v>64</v>
      </c>
      <c r="L311" s="29">
        <f t="shared" si="5"/>
        <v>63.98</v>
      </c>
      <c r="M311" s="49" t="s">
        <v>1036</v>
      </c>
      <c r="N311" s="49" t="s">
        <v>1026</v>
      </c>
      <c r="O311" s="52"/>
    </row>
    <row r="312" spans="1:15" ht="18" customHeight="1">
      <c r="A312" s="51" t="s">
        <v>1001</v>
      </c>
      <c r="B312" s="42" t="s">
        <v>1049</v>
      </c>
      <c r="C312" s="43" t="s">
        <v>1050</v>
      </c>
      <c r="D312" s="43" t="s">
        <v>1051</v>
      </c>
      <c r="E312" s="44">
        <v>85.9</v>
      </c>
      <c r="F312" s="44">
        <v>95</v>
      </c>
      <c r="G312" s="44">
        <v>180.9</v>
      </c>
      <c r="H312" s="44"/>
      <c r="I312" s="44">
        <v>3</v>
      </c>
      <c r="J312" s="44">
        <v>63.3</v>
      </c>
      <c r="K312" s="48">
        <v>-1</v>
      </c>
      <c r="L312" s="29">
        <f t="shared" si="5"/>
        <v>37.58</v>
      </c>
      <c r="M312" s="49" t="s">
        <v>1036</v>
      </c>
      <c r="N312" s="49" t="s">
        <v>1026</v>
      </c>
      <c r="O312" s="53" t="s">
        <v>362</v>
      </c>
    </row>
    <row r="313" spans="1:15" ht="18" customHeight="1">
      <c r="A313" s="51" t="s">
        <v>1001</v>
      </c>
      <c r="B313" s="42" t="s">
        <v>1052</v>
      </c>
      <c r="C313" s="43" t="s">
        <v>1053</v>
      </c>
      <c r="D313" s="43" t="s">
        <v>1054</v>
      </c>
      <c r="E313" s="44">
        <v>90.6</v>
      </c>
      <c r="F313" s="44">
        <v>112</v>
      </c>
      <c r="G313" s="44">
        <v>202.6</v>
      </c>
      <c r="H313" s="44"/>
      <c r="I313" s="44">
        <v>3</v>
      </c>
      <c r="J313" s="44">
        <v>70.53</v>
      </c>
      <c r="K313" s="48">
        <v>72.3</v>
      </c>
      <c r="L313" s="29">
        <f t="shared" si="5"/>
        <v>71.24</v>
      </c>
      <c r="M313" s="49" t="s">
        <v>1055</v>
      </c>
      <c r="N313" s="49" t="s">
        <v>1026</v>
      </c>
      <c r="O313" s="52"/>
    </row>
    <row r="314" spans="1:15" ht="18" customHeight="1">
      <c r="A314" s="51" t="s">
        <v>1001</v>
      </c>
      <c r="B314" s="42" t="s">
        <v>1056</v>
      </c>
      <c r="C314" s="43" t="s">
        <v>1057</v>
      </c>
      <c r="D314" s="43" t="s">
        <v>1058</v>
      </c>
      <c r="E314" s="44">
        <v>96.1</v>
      </c>
      <c r="F314" s="44">
        <v>88</v>
      </c>
      <c r="G314" s="44">
        <v>184.1</v>
      </c>
      <c r="H314" s="44"/>
      <c r="I314" s="44">
        <v>5</v>
      </c>
      <c r="J314" s="44">
        <v>66.37</v>
      </c>
      <c r="K314" s="48">
        <v>75.1</v>
      </c>
      <c r="L314" s="29">
        <f t="shared" si="5"/>
        <v>69.86</v>
      </c>
      <c r="M314" s="49" t="s">
        <v>1055</v>
      </c>
      <c r="N314" s="49" t="s">
        <v>1026</v>
      </c>
      <c r="O314" s="52"/>
    </row>
    <row r="315" spans="1:15" ht="18" customHeight="1">
      <c r="A315" s="51" t="s">
        <v>1001</v>
      </c>
      <c r="B315" s="42" t="s">
        <v>1059</v>
      </c>
      <c r="C315" s="43" t="s">
        <v>1060</v>
      </c>
      <c r="D315" s="43" t="s">
        <v>1061</v>
      </c>
      <c r="E315" s="44">
        <v>91</v>
      </c>
      <c r="F315" s="44">
        <v>102.5</v>
      </c>
      <c r="G315" s="44">
        <v>193.5</v>
      </c>
      <c r="H315" s="44"/>
      <c r="I315" s="44">
        <v>0</v>
      </c>
      <c r="J315" s="44">
        <v>64.5</v>
      </c>
      <c r="K315" s="48">
        <v>75.2</v>
      </c>
      <c r="L315" s="29">
        <f t="shared" si="5"/>
        <v>68.78</v>
      </c>
      <c r="M315" s="49" t="s">
        <v>1055</v>
      </c>
      <c r="N315" s="49" t="s">
        <v>1026</v>
      </c>
      <c r="O315" s="52"/>
    </row>
    <row r="316" spans="1:15" ht="18" customHeight="1">
      <c r="A316" s="51" t="s">
        <v>1001</v>
      </c>
      <c r="B316" s="42" t="s">
        <v>1062</v>
      </c>
      <c r="C316" s="43" t="s">
        <v>1063</v>
      </c>
      <c r="D316" s="43" t="s">
        <v>1064</v>
      </c>
      <c r="E316" s="44">
        <v>84.6</v>
      </c>
      <c r="F316" s="44">
        <v>106.5</v>
      </c>
      <c r="G316" s="44">
        <v>191.1</v>
      </c>
      <c r="H316" s="44"/>
      <c r="I316" s="44">
        <v>0</v>
      </c>
      <c r="J316" s="44">
        <v>63.7</v>
      </c>
      <c r="K316" s="48">
        <v>71</v>
      </c>
      <c r="L316" s="29">
        <f t="shared" si="5"/>
        <v>66.62</v>
      </c>
      <c r="M316" s="49" t="s">
        <v>1065</v>
      </c>
      <c r="N316" s="49" t="s">
        <v>1026</v>
      </c>
      <c r="O316" s="52"/>
    </row>
    <row r="317" spans="1:15" ht="18" customHeight="1">
      <c r="A317" s="51" t="s">
        <v>1001</v>
      </c>
      <c r="B317" s="42" t="s">
        <v>1066</v>
      </c>
      <c r="C317" s="43" t="s">
        <v>1067</v>
      </c>
      <c r="D317" s="43" t="s">
        <v>1068</v>
      </c>
      <c r="E317" s="44">
        <v>74</v>
      </c>
      <c r="F317" s="44">
        <v>98.5</v>
      </c>
      <c r="G317" s="44">
        <v>172.5</v>
      </c>
      <c r="H317" s="44"/>
      <c r="I317" s="44">
        <v>0</v>
      </c>
      <c r="J317" s="44">
        <v>57.5</v>
      </c>
      <c r="K317" s="48">
        <v>67.4</v>
      </c>
      <c r="L317" s="29">
        <f t="shared" si="5"/>
        <v>61.46</v>
      </c>
      <c r="M317" s="49" t="s">
        <v>1065</v>
      </c>
      <c r="N317" s="49" t="s">
        <v>1026</v>
      </c>
      <c r="O317" s="52"/>
    </row>
    <row r="318" spans="1:15" ht="18" customHeight="1">
      <c r="A318" s="51" t="s">
        <v>1001</v>
      </c>
      <c r="B318" s="42" t="s">
        <v>1069</v>
      </c>
      <c r="C318" s="45" t="s">
        <v>1070</v>
      </c>
      <c r="D318" s="45" t="s">
        <v>1071</v>
      </c>
      <c r="E318" s="44">
        <v>62</v>
      </c>
      <c r="F318" s="44">
        <v>79.5</v>
      </c>
      <c r="G318" s="44">
        <v>141.5</v>
      </c>
      <c r="H318" s="44"/>
      <c r="I318" s="44">
        <v>3</v>
      </c>
      <c r="J318" s="44">
        <v>50.17</v>
      </c>
      <c r="K318" s="48">
        <v>59.8</v>
      </c>
      <c r="L318" s="29">
        <f t="shared" si="5"/>
        <v>54.02</v>
      </c>
      <c r="M318" s="49" t="s">
        <v>1065</v>
      </c>
      <c r="N318" s="49" t="s">
        <v>1026</v>
      </c>
      <c r="O318" s="52"/>
    </row>
    <row r="319" spans="1:15" ht="18" customHeight="1">
      <c r="A319" s="50" t="s">
        <v>1072</v>
      </c>
      <c r="B319" s="18" t="s">
        <v>1073</v>
      </c>
      <c r="C319" s="19" t="s">
        <v>1074</v>
      </c>
      <c r="D319" s="19" t="s">
        <v>1075</v>
      </c>
      <c r="E319" s="20">
        <v>103.5</v>
      </c>
      <c r="F319" s="20">
        <v>122.5</v>
      </c>
      <c r="G319" s="20">
        <v>226</v>
      </c>
      <c r="H319" s="20"/>
      <c r="I319" s="20">
        <v>0</v>
      </c>
      <c r="J319" s="20">
        <v>75.33</v>
      </c>
      <c r="K319" s="32">
        <v>82.16</v>
      </c>
      <c r="L319" s="29">
        <f t="shared" si="5"/>
        <v>78.06</v>
      </c>
      <c r="M319" s="33" t="s">
        <v>1076</v>
      </c>
      <c r="N319" s="33" t="s">
        <v>1026</v>
      </c>
      <c r="O319" s="52"/>
    </row>
    <row r="320" spans="1:15" ht="18" customHeight="1">
      <c r="A320" s="50" t="s">
        <v>1072</v>
      </c>
      <c r="B320" s="18" t="s">
        <v>1077</v>
      </c>
      <c r="C320" s="19" t="s">
        <v>1078</v>
      </c>
      <c r="D320" s="19" t="s">
        <v>1079</v>
      </c>
      <c r="E320" s="20">
        <v>96.2</v>
      </c>
      <c r="F320" s="20">
        <v>116.5</v>
      </c>
      <c r="G320" s="20">
        <v>212.7</v>
      </c>
      <c r="H320" s="20"/>
      <c r="I320" s="20">
        <v>0</v>
      </c>
      <c r="J320" s="20">
        <v>70.9</v>
      </c>
      <c r="K320" s="32">
        <v>87.06</v>
      </c>
      <c r="L320" s="29">
        <f t="shared" si="5"/>
        <v>77.36</v>
      </c>
      <c r="M320" s="33" t="s">
        <v>1076</v>
      </c>
      <c r="N320" s="33" t="s">
        <v>1026</v>
      </c>
      <c r="O320" s="52"/>
    </row>
    <row r="321" spans="1:15" ht="18" customHeight="1">
      <c r="A321" s="50" t="s">
        <v>1072</v>
      </c>
      <c r="B321" s="18" t="s">
        <v>1080</v>
      </c>
      <c r="C321" s="19" t="s">
        <v>1081</v>
      </c>
      <c r="D321" s="19" t="s">
        <v>1082</v>
      </c>
      <c r="E321" s="20">
        <v>81.6</v>
      </c>
      <c r="F321" s="20">
        <v>117.5</v>
      </c>
      <c r="G321" s="20">
        <v>199.1</v>
      </c>
      <c r="H321" s="20"/>
      <c r="I321" s="20">
        <v>0</v>
      </c>
      <c r="J321" s="20">
        <v>66.37</v>
      </c>
      <c r="K321" s="32">
        <v>84.54</v>
      </c>
      <c r="L321" s="29">
        <f t="shared" si="5"/>
        <v>73.64</v>
      </c>
      <c r="M321" s="33" t="s">
        <v>1076</v>
      </c>
      <c r="N321" s="33" t="s">
        <v>1026</v>
      </c>
      <c r="O321" s="52"/>
    </row>
    <row r="322" spans="1:15" ht="18" customHeight="1">
      <c r="A322" s="50" t="s">
        <v>1072</v>
      </c>
      <c r="B322" s="18" t="s">
        <v>1083</v>
      </c>
      <c r="C322" s="19" t="s">
        <v>1084</v>
      </c>
      <c r="D322" s="19" t="s">
        <v>1085</v>
      </c>
      <c r="E322" s="20">
        <v>119.1</v>
      </c>
      <c r="F322" s="20">
        <v>92</v>
      </c>
      <c r="G322" s="20">
        <v>211.1</v>
      </c>
      <c r="H322" s="20"/>
      <c r="I322" s="20">
        <v>0</v>
      </c>
      <c r="J322" s="20">
        <v>70.37</v>
      </c>
      <c r="K322" s="32">
        <v>79.2</v>
      </c>
      <c r="L322" s="29">
        <f t="shared" si="5"/>
        <v>73.9</v>
      </c>
      <c r="M322" s="33" t="s">
        <v>1086</v>
      </c>
      <c r="N322" s="33" t="s">
        <v>1026</v>
      </c>
      <c r="O322" s="52"/>
    </row>
    <row r="323" spans="1:15" ht="18" customHeight="1">
      <c r="A323" s="50" t="s">
        <v>1072</v>
      </c>
      <c r="B323" s="18" t="s">
        <v>1087</v>
      </c>
      <c r="C323" s="19" t="s">
        <v>1088</v>
      </c>
      <c r="D323" s="19" t="s">
        <v>1089</v>
      </c>
      <c r="E323" s="20">
        <v>88.1</v>
      </c>
      <c r="F323" s="20">
        <v>100.5</v>
      </c>
      <c r="G323" s="20">
        <v>188.6</v>
      </c>
      <c r="H323" s="20"/>
      <c r="I323" s="20">
        <v>0</v>
      </c>
      <c r="J323" s="20">
        <v>62.87</v>
      </c>
      <c r="K323" s="32">
        <v>76.04</v>
      </c>
      <c r="L323" s="29">
        <f t="shared" si="5"/>
        <v>68.14</v>
      </c>
      <c r="M323" s="33" t="s">
        <v>1086</v>
      </c>
      <c r="N323" s="33" t="s">
        <v>1026</v>
      </c>
      <c r="O323" s="52"/>
    </row>
    <row r="324" spans="1:15" ht="18" customHeight="1">
      <c r="A324" s="50" t="s">
        <v>1072</v>
      </c>
      <c r="B324" s="18" t="s">
        <v>1090</v>
      </c>
      <c r="C324" s="19" t="s">
        <v>1091</v>
      </c>
      <c r="D324" s="19" t="s">
        <v>1092</v>
      </c>
      <c r="E324" s="20">
        <v>96.8</v>
      </c>
      <c r="F324" s="20">
        <v>85.5</v>
      </c>
      <c r="G324" s="20">
        <v>182.3</v>
      </c>
      <c r="H324" s="20"/>
      <c r="I324" s="20">
        <v>0</v>
      </c>
      <c r="J324" s="20">
        <v>60.77</v>
      </c>
      <c r="K324" s="32">
        <v>84.6</v>
      </c>
      <c r="L324" s="29">
        <f t="shared" si="5"/>
        <v>70.3</v>
      </c>
      <c r="M324" s="33" t="s">
        <v>1086</v>
      </c>
      <c r="N324" s="33" t="s">
        <v>1026</v>
      </c>
      <c r="O324" s="52"/>
    </row>
    <row r="325" spans="1:15" ht="18" customHeight="1">
      <c r="A325" s="50" t="s">
        <v>1072</v>
      </c>
      <c r="B325" s="18" t="s">
        <v>1093</v>
      </c>
      <c r="C325" s="19" t="s">
        <v>1094</v>
      </c>
      <c r="D325" s="19" t="s">
        <v>1095</v>
      </c>
      <c r="E325" s="20">
        <v>92.8</v>
      </c>
      <c r="F325" s="20">
        <v>104</v>
      </c>
      <c r="G325" s="20">
        <v>196.8</v>
      </c>
      <c r="H325" s="20"/>
      <c r="I325" s="20">
        <v>0</v>
      </c>
      <c r="J325" s="20">
        <v>65.6</v>
      </c>
      <c r="K325" s="32">
        <v>83.4</v>
      </c>
      <c r="L325" s="29">
        <f t="shared" si="5"/>
        <v>72.72</v>
      </c>
      <c r="M325" s="33" t="s">
        <v>1096</v>
      </c>
      <c r="N325" s="33" t="s">
        <v>1026</v>
      </c>
      <c r="O325" s="52"/>
    </row>
    <row r="326" spans="1:15" ht="18" customHeight="1">
      <c r="A326" s="50" t="s">
        <v>1072</v>
      </c>
      <c r="B326" s="18" t="s">
        <v>1097</v>
      </c>
      <c r="C326" s="19" t="s">
        <v>1098</v>
      </c>
      <c r="D326" s="19" t="s">
        <v>1099</v>
      </c>
      <c r="E326" s="20">
        <v>87.5</v>
      </c>
      <c r="F326" s="20">
        <v>106.5</v>
      </c>
      <c r="G326" s="20">
        <v>194</v>
      </c>
      <c r="H326" s="20"/>
      <c r="I326" s="20">
        <v>0</v>
      </c>
      <c r="J326" s="20">
        <v>64.67</v>
      </c>
      <c r="K326" s="32">
        <v>85.14</v>
      </c>
      <c r="L326" s="29">
        <f t="shared" si="5"/>
        <v>72.86</v>
      </c>
      <c r="M326" s="33" t="s">
        <v>1096</v>
      </c>
      <c r="N326" s="33" t="s">
        <v>1026</v>
      </c>
      <c r="O326" s="52"/>
    </row>
    <row r="327" spans="1:15" ht="18" customHeight="1">
      <c r="A327" s="50" t="s">
        <v>1072</v>
      </c>
      <c r="B327" s="18" t="s">
        <v>1100</v>
      </c>
      <c r="C327" s="19" t="s">
        <v>1101</v>
      </c>
      <c r="D327" s="19" t="s">
        <v>1102</v>
      </c>
      <c r="E327" s="20">
        <v>84.9</v>
      </c>
      <c r="F327" s="20">
        <v>109</v>
      </c>
      <c r="G327" s="20">
        <v>193.9</v>
      </c>
      <c r="H327" s="20"/>
      <c r="I327" s="20">
        <v>0</v>
      </c>
      <c r="J327" s="20">
        <v>64.63</v>
      </c>
      <c r="K327" s="32">
        <v>74.2</v>
      </c>
      <c r="L327" s="29">
        <f t="shared" si="5"/>
        <v>68.46</v>
      </c>
      <c r="M327" s="33" t="s">
        <v>1096</v>
      </c>
      <c r="N327" s="33" t="s">
        <v>1026</v>
      </c>
      <c r="O327" s="52"/>
    </row>
    <row r="328" spans="1:15" ht="18" customHeight="1">
      <c r="A328" s="50" t="s">
        <v>1072</v>
      </c>
      <c r="B328" s="18" t="s">
        <v>1103</v>
      </c>
      <c r="C328" s="19" t="s">
        <v>1104</v>
      </c>
      <c r="D328" s="19" t="s">
        <v>1105</v>
      </c>
      <c r="E328" s="20">
        <v>94.6</v>
      </c>
      <c r="F328" s="20">
        <v>107</v>
      </c>
      <c r="G328" s="20">
        <v>201.6</v>
      </c>
      <c r="H328" s="20"/>
      <c r="I328" s="20">
        <v>0</v>
      </c>
      <c r="J328" s="20">
        <v>67.2</v>
      </c>
      <c r="K328" s="32">
        <v>83.82</v>
      </c>
      <c r="L328" s="29">
        <f t="shared" si="5"/>
        <v>73.85</v>
      </c>
      <c r="M328" s="33" t="s">
        <v>1106</v>
      </c>
      <c r="N328" s="33" t="s">
        <v>1026</v>
      </c>
      <c r="O328" s="52"/>
    </row>
    <row r="329" spans="1:15" ht="18" customHeight="1">
      <c r="A329" s="50" t="s">
        <v>1072</v>
      </c>
      <c r="B329" s="18" t="s">
        <v>1107</v>
      </c>
      <c r="C329" s="19" t="s">
        <v>1108</v>
      </c>
      <c r="D329" s="19" t="s">
        <v>1109</v>
      </c>
      <c r="E329" s="20">
        <v>101.3</v>
      </c>
      <c r="F329" s="20">
        <v>92</v>
      </c>
      <c r="G329" s="20">
        <v>193.3</v>
      </c>
      <c r="H329" s="20"/>
      <c r="I329" s="20">
        <v>0</v>
      </c>
      <c r="J329" s="20">
        <v>64.43</v>
      </c>
      <c r="K329" s="32">
        <v>84.8</v>
      </c>
      <c r="L329" s="29">
        <f t="shared" si="5"/>
        <v>72.58</v>
      </c>
      <c r="M329" s="33" t="s">
        <v>1106</v>
      </c>
      <c r="N329" s="33" t="s">
        <v>1026</v>
      </c>
      <c r="O329" s="52"/>
    </row>
    <row r="330" spans="1:15" ht="18" customHeight="1">
      <c r="A330" s="50" t="s">
        <v>1072</v>
      </c>
      <c r="B330" s="18" t="s">
        <v>1110</v>
      </c>
      <c r="C330" s="19" t="s">
        <v>1111</v>
      </c>
      <c r="D330" s="19" t="s">
        <v>1112</v>
      </c>
      <c r="E330" s="20">
        <v>91.4</v>
      </c>
      <c r="F330" s="20">
        <v>94</v>
      </c>
      <c r="G330" s="20">
        <v>185.4</v>
      </c>
      <c r="H330" s="20"/>
      <c r="I330" s="20">
        <v>0</v>
      </c>
      <c r="J330" s="20">
        <v>61.8</v>
      </c>
      <c r="K330" s="32">
        <v>76.8</v>
      </c>
      <c r="L330" s="29">
        <f t="shared" si="5"/>
        <v>67.8</v>
      </c>
      <c r="M330" s="33" t="s">
        <v>1106</v>
      </c>
      <c r="N330" s="33" t="s">
        <v>1026</v>
      </c>
      <c r="O330" s="52"/>
    </row>
    <row r="331" spans="1:15" ht="18" customHeight="1">
      <c r="A331" s="50" t="s">
        <v>1072</v>
      </c>
      <c r="B331" s="18" t="s">
        <v>1113</v>
      </c>
      <c r="C331" s="19" t="s">
        <v>1114</v>
      </c>
      <c r="D331" s="19" t="s">
        <v>1115</v>
      </c>
      <c r="E331" s="20">
        <v>93.1</v>
      </c>
      <c r="F331" s="20">
        <v>110.5</v>
      </c>
      <c r="G331" s="20">
        <v>203.6</v>
      </c>
      <c r="H331" s="20"/>
      <c r="I331" s="20">
        <v>0</v>
      </c>
      <c r="J331" s="20">
        <v>67.87</v>
      </c>
      <c r="K331" s="32">
        <v>70.2</v>
      </c>
      <c r="L331" s="29">
        <f t="shared" si="5"/>
        <v>68.8</v>
      </c>
      <c r="M331" s="33" t="s">
        <v>1116</v>
      </c>
      <c r="N331" s="33" t="s">
        <v>1026</v>
      </c>
      <c r="O331" s="52"/>
    </row>
    <row r="332" spans="1:15" ht="18" customHeight="1">
      <c r="A332" s="50" t="s">
        <v>1072</v>
      </c>
      <c r="B332" s="18" t="s">
        <v>1117</v>
      </c>
      <c r="C332" s="19" t="s">
        <v>1118</v>
      </c>
      <c r="D332" s="19" t="s">
        <v>1119</v>
      </c>
      <c r="E332" s="20">
        <v>97.8</v>
      </c>
      <c r="F332" s="20">
        <v>94.5</v>
      </c>
      <c r="G332" s="20">
        <v>192.3</v>
      </c>
      <c r="H332" s="20"/>
      <c r="I332" s="20">
        <v>0</v>
      </c>
      <c r="J332" s="20">
        <v>64.1</v>
      </c>
      <c r="K332" s="32">
        <v>79.3</v>
      </c>
      <c r="L332" s="29">
        <f t="shared" si="5"/>
        <v>70.18</v>
      </c>
      <c r="M332" s="33" t="s">
        <v>1116</v>
      </c>
      <c r="N332" s="33" t="s">
        <v>1026</v>
      </c>
      <c r="O332" s="52"/>
    </row>
    <row r="333" spans="1:15" ht="18" customHeight="1">
      <c r="A333" s="50" t="s">
        <v>1072</v>
      </c>
      <c r="B333" s="18" t="s">
        <v>1120</v>
      </c>
      <c r="C333" s="19" t="s">
        <v>1121</v>
      </c>
      <c r="D333" s="19" t="s">
        <v>1122</v>
      </c>
      <c r="E333" s="20">
        <v>91.9</v>
      </c>
      <c r="F333" s="20">
        <v>100</v>
      </c>
      <c r="G333" s="20">
        <v>191.9</v>
      </c>
      <c r="H333" s="20"/>
      <c r="I333" s="20">
        <v>0</v>
      </c>
      <c r="J333" s="20">
        <v>63.97</v>
      </c>
      <c r="K333" s="32">
        <v>83</v>
      </c>
      <c r="L333" s="29">
        <f t="shared" si="5"/>
        <v>71.58</v>
      </c>
      <c r="M333" s="33" t="s">
        <v>1116</v>
      </c>
      <c r="N333" s="33" t="s">
        <v>1026</v>
      </c>
      <c r="O333" s="52"/>
    </row>
    <row r="334" spans="1:15" ht="18" customHeight="1">
      <c r="A334" s="50" t="s">
        <v>1072</v>
      </c>
      <c r="B334" s="18" t="s">
        <v>1123</v>
      </c>
      <c r="C334" s="19" t="s">
        <v>1124</v>
      </c>
      <c r="D334" s="19" t="s">
        <v>1125</v>
      </c>
      <c r="E334" s="20">
        <v>93.4</v>
      </c>
      <c r="F334" s="20">
        <v>103</v>
      </c>
      <c r="G334" s="20">
        <v>196.4</v>
      </c>
      <c r="H334" s="20"/>
      <c r="I334" s="20">
        <v>0</v>
      </c>
      <c r="J334" s="20">
        <v>65.47</v>
      </c>
      <c r="K334" s="32">
        <v>78</v>
      </c>
      <c r="L334" s="29">
        <f t="shared" si="5"/>
        <v>70.48</v>
      </c>
      <c r="M334" s="33" t="s">
        <v>1126</v>
      </c>
      <c r="N334" s="33" t="s">
        <v>1026</v>
      </c>
      <c r="O334" s="52"/>
    </row>
    <row r="335" spans="1:15" ht="18" customHeight="1">
      <c r="A335" s="50" t="s">
        <v>1072</v>
      </c>
      <c r="B335" s="18" t="s">
        <v>1127</v>
      </c>
      <c r="C335" s="19" t="s">
        <v>1128</v>
      </c>
      <c r="D335" s="19" t="s">
        <v>1129</v>
      </c>
      <c r="E335" s="20">
        <v>82.9</v>
      </c>
      <c r="F335" s="20">
        <v>112</v>
      </c>
      <c r="G335" s="20">
        <v>194.9</v>
      </c>
      <c r="H335" s="20"/>
      <c r="I335" s="20">
        <v>0</v>
      </c>
      <c r="J335" s="20">
        <v>64.97</v>
      </c>
      <c r="K335" s="32">
        <v>79.4</v>
      </c>
      <c r="L335" s="29">
        <f t="shared" si="5"/>
        <v>70.74</v>
      </c>
      <c r="M335" s="33" t="s">
        <v>1126</v>
      </c>
      <c r="N335" s="33" t="s">
        <v>1026</v>
      </c>
      <c r="O335" s="52"/>
    </row>
    <row r="336" spans="1:15" ht="18" customHeight="1">
      <c r="A336" s="50" t="s">
        <v>1072</v>
      </c>
      <c r="B336" s="18" t="s">
        <v>1130</v>
      </c>
      <c r="C336" s="19" t="s">
        <v>1131</v>
      </c>
      <c r="D336" s="19" t="s">
        <v>1132</v>
      </c>
      <c r="E336" s="20">
        <v>74.8</v>
      </c>
      <c r="F336" s="20">
        <v>108</v>
      </c>
      <c r="G336" s="20">
        <v>182.8</v>
      </c>
      <c r="H336" s="20"/>
      <c r="I336" s="20">
        <v>0</v>
      </c>
      <c r="J336" s="20">
        <v>60.93</v>
      </c>
      <c r="K336" s="32">
        <v>-1</v>
      </c>
      <c r="L336" s="29">
        <f t="shared" si="5"/>
        <v>36.16</v>
      </c>
      <c r="M336" s="33" t="s">
        <v>1126</v>
      </c>
      <c r="N336" s="33" t="s">
        <v>1026</v>
      </c>
      <c r="O336" s="53" t="s">
        <v>362</v>
      </c>
    </row>
    <row r="337" spans="1:15" ht="18" customHeight="1">
      <c r="A337" s="50" t="s">
        <v>1072</v>
      </c>
      <c r="B337" s="18" t="s">
        <v>1133</v>
      </c>
      <c r="C337" s="19" t="s">
        <v>1134</v>
      </c>
      <c r="D337" s="19" t="s">
        <v>1135</v>
      </c>
      <c r="E337" s="20">
        <v>107.3</v>
      </c>
      <c r="F337" s="20">
        <v>99.5</v>
      </c>
      <c r="G337" s="20">
        <v>206.8</v>
      </c>
      <c r="H337" s="20"/>
      <c r="I337" s="20">
        <v>0</v>
      </c>
      <c r="J337" s="20">
        <v>68.93</v>
      </c>
      <c r="K337" s="32">
        <v>70.6</v>
      </c>
      <c r="L337" s="29">
        <f aca="true" t="shared" si="6" ref="L337:L368">J337*0.6+K337*0.4</f>
        <v>69.6</v>
      </c>
      <c r="M337" s="33" t="s">
        <v>1136</v>
      </c>
      <c r="N337" s="33" t="s">
        <v>1026</v>
      </c>
      <c r="O337" s="52"/>
    </row>
    <row r="338" spans="1:15" ht="18" customHeight="1">
      <c r="A338" s="50" t="s">
        <v>1072</v>
      </c>
      <c r="B338" s="18" t="s">
        <v>1137</v>
      </c>
      <c r="C338" s="19" t="s">
        <v>1138</v>
      </c>
      <c r="D338" s="19" t="s">
        <v>1139</v>
      </c>
      <c r="E338" s="20">
        <v>74.1</v>
      </c>
      <c r="F338" s="20">
        <v>118</v>
      </c>
      <c r="G338" s="20">
        <v>192.1</v>
      </c>
      <c r="H338" s="20"/>
      <c r="I338" s="20">
        <v>0</v>
      </c>
      <c r="J338" s="20">
        <v>64.03</v>
      </c>
      <c r="K338" s="32">
        <v>71.2</v>
      </c>
      <c r="L338" s="29">
        <f t="shared" si="6"/>
        <v>66.9</v>
      </c>
      <c r="M338" s="33" t="s">
        <v>1136</v>
      </c>
      <c r="N338" s="33" t="s">
        <v>1026</v>
      </c>
      <c r="O338" s="52"/>
    </row>
    <row r="339" spans="1:15" ht="18" customHeight="1">
      <c r="A339" s="50" t="s">
        <v>1072</v>
      </c>
      <c r="B339" s="18" t="s">
        <v>1140</v>
      </c>
      <c r="C339" s="19" t="s">
        <v>1141</v>
      </c>
      <c r="D339" s="19" t="s">
        <v>1142</v>
      </c>
      <c r="E339" s="20">
        <v>79.2</v>
      </c>
      <c r="F339" s="20">
        <v>97.5</v>
      </c>
      <c r="G339" s="20">
        <v>176.7</v>
      </c>
      <c r="H339" s="20"/>
      <c r="I339" s="20">
        <v>0</v>
      </c>
      <c r="J339" s="20">
        <v>58.9</v>
      </c>
      <c r="K339" s="32">
        <v>66.2</v>
      </c>
      <c r="L339" s="29">
        <f t="shared" si="6"/>
        <v>61.82</v>
      </c>
      <c r="M339" s="33" t="s">
        <v>1136</v>
      </c>
      <c r="N339" s="33" t="s">
        <v>1026</v>
      </c>
      <c r="O339" s="52"/>
    </row>
    <row r="340" spans="1:15" ht="18" customHeight="1">
      <c r="A340" s="50" t="s">
        <v>1072</v>
      </c>
      <c r="B340" s="18" t="s">
        <v>1143</v>
      </c>
      <c r="C340" s="19" t="s">
        <v>1144</v>
      </c>
      <c r="D340" s="19" t="s">
        <v>1145</v>
      </c>
      <c r="E340" s="20">
        <v>97.6</v>
      </c>
      <c r="F340" s="20">
        <v>111</v>
      </c>
      <c r="G340" s="20">
        <v>208.6</v>
      </c>
      <c r="H340" s="20"/>
      <c r="I340" s="20">
        <v>0</v>
      </c>
      <c r="J340" s="20">
        <v>69.53</v>
      </c>
      <c r="K340" s="32">
        <v>87.74</v>
      </c>
      <c r="L340" s="29">
        <f t="shared" si="6"/>
        <v>76.81</v>
      </c>
      <c r="M340" s="33" t="s">
        <v>1146</v>
      </c>
      <c r="N340" s="33" t="s">
        <v>1026</v>
      </c>
      <c r="O340" s="52"/>
    </row>
    <row r="341" spans="1:15" ht="18" customHeight="1">
      <c r="A341" s="50" t="s">
        <v>1072</v>
      </c>
      <c r="B341" s="18" t="s">
        <v>1147</v>
      </c>
      <c r="C341" s="19" t="s">
        <v>1148</v>
      </c>
      <c r="D341" s="19" t="s">
        <v>1149</v>
      </c>
      <c r="E341" s="20">
        <v>96.4</v>
      </c>
      <c r="F341" s="20">
        <v>97</v>
      </c>
      <c r="G341" s="20">
        <v>193.4</v>
      </c>
      <c r="H341" s="20"/>
      <c r="I341" s="20">
        <v>0</v>
      </c>
      <c r="J341" s="20">
        <v>64.47</v>
      </c>
      <c r="K341" s="32">
        <v>80.6</v>
      </c>
      <c r="L341" s="29">
        <f t="shared" si="6"/>
        <v>70.92</v>
      </c>
      <c r="M341" s="33" t="s">
        <v>1146</v>
      </c>
      <c r="N341" s="33" t="s">
        <v>1026</v>
      </c>
      <c r="O341" s="52"/>
    </row>
    <row r="342" spans="1:15" ht="18" customHeight="1">
      <c r="A342" s="50" t="s">
        <v>1072</v>
      </c>
      <c r="B342" s="18" t="s">
        <v>1150</v>
      </c>
      <c r="C342" s="19" t="s">
        <v>1151</v>
      </c>
      <c r="D342" s="19" t="s">
        <v>1152</v>
      </c>
      <c r="E342" s="20">
        <v>83.9</v>
      </c>
      <c r="F342" s="20">
        <v>99</v>
      </c>
      <c r="G342" s="20">
        <v>182.9</v>
      </c>
      <c r="H342" s="20"/>
      <c r="I342" s="20">
        <v>0</v>
      </c>
      <c r="J342" s="20">
        <v>60.97</v>
      </c>
      <c r="K342" s="32">
        <v>73.6</v>
      </c>
      <c r="L342" s="29">
        <f t="shared" si="6"/>
        <v>66.02</v>
      </c>
      <c r="M342" s="33" t="s">
        <v>1146</v>
      </c>
      <c r="N342" s="33" t="s">
        <v>1026</v>
      </c>
      <c r="O342" s="52"/>
    </row>
    <row r="343" spans="1:15" ht="18" customHeight="1">
      <c r="A343" s="51" t="s">
        <v>1153</v>
      </c>
      <c r="B343" s="18" t="s">
        <v>1154</v>
      </c>
      <c r="C343" s="19" t="s">
        <v>1155</v>
      </c>
      <c r="D343" s="19" t="s">
        <v>1156</v>
      </c>
      <c r="E343" s="20">
        <v>93.1</v>
      </c>
      <c r="F343" s="20">
        <v>96.5</v>
      </c>
      <c r="G343" s="20">
        <v>189.6</v>
      </c>
      <c r="H343" s="20"/>
      <c r="I343" s="20">
        <v>0</v>
      </c>
      <c r="J343" s="20">
        <v>63.2</v>
      </c>
      <c r="K343" s="32">
        <v>77.7</v>
      </c>
      <c r="L343" s="29">
        <f t="shared" si="6"/>
        <v>69</v>
      </c>
      <c r="M343" s="33" t="s">
        <v>1157</v>
      </c>
      <c r="N343" s="33" t="s">
        <v>1026</v>
      </c>
      <c r="O343" s="52"/>
    </row>
    <row r="344" spans="1:15" ht="18" customHeight="1">
      <c r="A344" s="51" t="s">
        <v>1153</v>
      </c>
      <c r="B344" s="18" t="s">
        <v>1158</v>
      </c>
      <c r="C344" s="19" t="s">
        <v>1159</v>
      </c>
      <c r="D344" s="19" t="s">
        <v>1160</v>
      </c>
      <c r="E344" s="20">
        <v>82.7</v>
      </c>
      <c r="F344" s="20">
        <v>102.5</v>
      </c>
      <c r="G344" s="20">
        <v>185.2</v>
      </c>
      <c r="H344" s="20"/>
      <c r="I344" s="20">
        <v>0</v>
      </c>
      <c r="J344" s="20">
        <v>61.73</v>
      </c>
      <c r="K344" s="32">
        <v>72.4</v>
      </c>
      <c r="L344" s="29">
        <f t="shared" si="6"/>
        <v>66</v>
      </c>
      <c r="M344" s="33" t="s">
        <v>1157</v>
      </c>
      <c r="N344" s="33" t="s">
        <v>1026</v>
      </c>
      <c r="O344" s="52"/>
    </row>
    <row r="345" spans="1:15" ht="18" customHeight="1">
      <c r="A345" s="51" t="s">
        <v>1153</v>
      </c>
      <c r="B345" s="18" t="s">
        <v>1161</v>
      </c>
      <c r="C345" s="19" t="s">
        <v>1162</v>
      </c>
      <c r="D345" s="19" t="s">
        <v>1163</v>
      </c>
      <c r="E345" s="20">
        <v>84.5</v>
      </c>
      <c r="F345" s="20">
        <v>99.5</v>
      </c>
      <c r="G345" s="20">
        <v>184</v>
      </c>
      <c r="H345" s="20"/>
      <c r="I345" s="20">
        <v>0</v>
      </c>
      <c r="J345" s="20">
        <v>61.33</v>
      </c>
      <c r="K345" s="32">
        <v>77.1</v>
      </c>
      <c r="L345" s="29">
        <f t="shared" si="6"/>
        <v>67.64</v>
      </c>
      <c r="M345" s="33" t="s">
        <v>1157</v>
      </c>
      <c r="N345" s="33" t="s">
        <v>1026</v>
      </c>
      <c r="O345" s="52"/>
    </row>
    <row r="346" spans="1:15" ht="18" customHeight="1">
      <c r="A346" s="51" t="s">
        <v>1153</v>
      </c>
      <c r="B346" s="18" t="s">
        <v>1164</v>
      </c>
      <c r="C346" s="19" t="s">
        <v>1165</v>
      </c>
      <c r="D346" s="19" t="s">
        <v>1166</v>
      </c>
      <c r="E346" s="20">
        <v>96.9</v>
      </c>
      <c r="F346" s="20">
        <v>102</v>
      </c>
      <c r="G346" s="20">
        <v>198.9</v>
      </c>
      <c r="H346" s="20"/>
      <c r="I346" s="20">
        <v>0</v>
      </c>
      <c r="J346" s="20">
        <v>66.3</v>
      </c>
      <c r="K346" s="32">
        <v>75.5</v>
      </c>
      <c r="L346" s="29">
        <f t="shared" si="6"/>
        <v>69.98</v>
      </c>
      <c r="M346" s="33" t="s">
        <v>1167</v>
      </c>
      <c r="N346" s="33" t="s">
        <v>1026</v>
      </c>
      <c r="O346" s="52"/>
    </row>
    <row r="347" spans="1:15" ht="18" customHeight="1">
      <c r="A347" s="51" t="s">
        <v>1153</v>
      </c>
      <c r="B347" s="18" t="s">
        <v>1168</v>
      </c>
      <c r="C347" s="19" t="s">
        <v>1169</v>
      </c>
      <c r="D347" s="19" t="s">
        <v>1170</v>
      </c>
      <c r="E347" s="20">
        <v>93.6</v>
      </c>
      <c r="F347" s="20">
        <v>101</v>
      </c>
      <c r="G347" s="20">
        <v>194.6</v>
      </c>
      <c r="H347" s="20"/>
      <c r="I347" s="20">
        <v>0</v>
      </c>
      <c r="J347" s="20">
        <v>64.87</v>
      </c>
      <c r="K347" s="32">
        <v>74.8</v>
      </c>
      <c r="L347" s="29">
        <f t="shared" si="6"/>
        <v>68.84</v>
      </c>
      <c r="M347" s="33" t="s">
        <v>1167</v>
      </c>
      <c r="N347" s="33" t="s">
        <v>1026</v>
      </c>
      <c r="O347" s="52"/>
    </row>
    <row r="348" spans="1:15" ht="18" customHeight="1">
      <c r="A348" s="51" t="s">
        <v>1153</v>
      </c>
      <c r="B348" s="18" t="s">
        <v>1171</v>
      </c>
      <c r="C348" s="19" t="s">
        <v>1172</v>
      </c>
      <c r="D348" s="19" t="s">
        <v>1173</v>
      </c>
      <c r="E348" s="20">
        <v>90.4</v>
      </c>
      <c r="F348" s="20">
        <v>104</v>
      </c>
      <c r="G348" s="20">
        <v>194.4</v>
      </c>
      <c r="H348" s="20"/>
      <c r="I348" s="20">
        <v>0</v>
      </c>
      <c r="J348" s="20">
        <v>64.8</v>
      </c>
      <c r="K348" s="32">
        <v>75.9</v>
      </c>
      <c r="L348" s="29">
        <f t="shared" si="6"/>
        <v>69.24</v>
      </c>
      <c r="M348" s="33" t="s">
        <v>1167</v>
      </c>
      <c r="N348" s="33" t="s">
        <v>1026</v>
      </c>
      <c r="O348" s="52"/>
    </row>
    <row r="349" spans="1:15" ht="18" customHeight="1">
      <c r="A349" s="51" t="s">
        <v>1153</v>
      </c>
      <c r="B349" s="18" t="s">
        <v>1174</v>
      </c>
      <c r="C349" s="19" t="s">
        <v>1175</v>
      </c>
      <c r="D349" s="19" t="s">
        <v>1176</v>
      </c>
      <c r="E349" s="20">
        <v>76.4</v>
      </c>
      <c r="F349" s="20">
        <v>110</v>
      </c>
      <c r="G349" s="20">
        <v>186.4</v>
      </c>
      <c r="H349" s="20"/>
      <c r="I349" s="20">
        <v>0</v>
      </c>
      <c r="J349" s="20">
        <v>62.13</v>
      </c>
      <c r="K349" s="32">
        <v>76.4</v>
      </c>
      <c r="L349" s="29">
        <f t="shared" si="6"/>
        <v>67.84</v>
      </c>
      <c r="M349" s="33" t="s">
        <v>1177</v>
      </c>
      <c r="N349" s="33" t="s">
        <v>1026</v>
      </c>
      <c r="O349" s="52"/>
    </row>
    <row r="350" spans="1:15" ht="18" customHeight="1">
      <c r="A350" s="51" t="s">
        <v>1153</v>
      </c>
      <c r="B350" s="18" t="s">
        <v>1178</v>
      </c>
      <c r="C350" s="19" t="s">
        <v>1179</v>
      </c>
      <c r="D350" s="19" t="s">
        <v>1180</v>
      </c>
      <c r="E350" s="20">
        <v>82</v>
      </c>
      <c r="F350" s="20">
        <v>102</v>
      </c>
      <c r="G350" s="20">
        <v>184</v>
      </c>
      <c r="H350" s="20"/>
      <c r="I350" s="20">
        <v>0</v>
      </c>
      <c r="J350" s="20">
        <v>61.33</v>
      </c>
      <c r="K350" s="32">
        <v>67.5</v>
      </c>
      <c r="L350" s="29">
        <f t="shared" si="6"/>
        <v>63.8</v>
      </c>
      <c r="M350" s="33" t="s">
        <v>1177</v>
      </c>
      <c r="N350" s="33" t="s">
        <v>1026</v>
      </c>
      <c r="O350" s="52"/>
    </row>
    <row r="351" spans="1:15" ht="18" customHeight="1">
      <c r="A351" s="51" t="s">
        <v>1153</v>
      </c>
      <c r="B351" s="18" t="s">
        <v>1181</v>
      </c>
      <c r="C351" s="19" t="s">
        <v>1182</v>
      </c>
      <c r="D351" s="19" t="s">
        <v>1183</v>
      </c>
      <c r="E351" s="20">
        <v>73.2</v>
      </c>
      <c r="F351" s="20">
        <v>105</v>
      </c>
      <c r="G351" s="20">
        <v>178.2</v>
      </c>
      <c r="H351" s="20"/>
      <c r="I351" s="20">
        <v>0</v>
      </c>
      <c r="J351" s="20">
        <v>59.4</v>
      </c>
      <c r="K351" s="32">
        <v>76.4</v>
      </c>
      <c r="L351" s="29">
        <f t="shared" si="6"/>
        <v>66.2</v>
      </c>
      <c r="M351" s="33" t="s">
        <v>1177</v>
      </c>
      <c r="N351" s="33" t="s">
        <v>1026</v>
      </c>
      <c r="O351" s="52"/>
    </row>
    <row r="352" spans="1:15" ht="18" customHeight="1">
      <c r="A352" s="51" t="s">
        <v>1153</v>
      </c>
      <c r="B352" s="18" t="s">
        <v>1184</v>
      </c>
      <c r="C352" s="19" t="s">
        <v>1185</v>
      </c>
      <c r="D352" s="19" t="s">
        <v>1186</v>
      </c>
      <c r="E352" s="20">
        <v>77.3</v>
      </c>
      <c r="F352" s="20">
        <v>105</v>
      </c>
      <c r="G352" s="20">
        <v>182.3</v>
      </c>
      <c r="H352" s="20"/>
      <c r="I352" s="20">
        <v>0</v>
      </c>
      <c r="J352" s="20">
        <v>60.77</v>
      </c>
      <c r="K352" s="32">
        <v>73.2</v>
      </c>
      <c r="L352" s="29">
        <f t="shared" si="6"/>
        <v>65.74</v>
      </c>
      <c r="M352" s="33" t="s">
        <v>1187</v>
      </c>
      <c r="N352" s="33" t="s">
        <v>1026</v>
      </c>
      <c r="O352" s="52"/>
    </row>
    <row r="353" spans="1:15" ht="18" customHeight="1">
      <c r="A353" s="51" t="s">
        <v>1153</v>
      </c>
      <c r="B353" s="18" t="s">
        <v>1188</v>
      </c>
      <c r="C353" s="19" t="s">
        <v>1189</v>
      </c>
      <c r="D353" s="19" t="s">
        <v>1190</v>
      </c>
      <c r="E353" s="20">
        <v>80.2</v>
      </c>
      <c r="F353" s="20">
        <v>102</v>
      </c>
      <c r="G353" s="20">
        <v>182.2</v>
      </c>
      <c r="H353" s="20"/>
      <c r="I353" s="20">
        <v>0</v>
      </c>
      <c r="J353" s="20">
        <v>60.73</v>
      </c>
      <c r="K353" s="32">
        <v>75.1</v>
      </c>
      <c r="L353" s="29">
        <f t="shared" si="6"/>
        <v>66.48</v>
      </c>
      <c r="M353" s="33" t="s">
        <v>1187</v>
      </c>
      <c r="N353" s="33" t="s">
        <v>1026</v>
      </c>
      <c r="O353" s="52"/>
    </row>
    <row r="354" spans="1:15" ht="18" customHeight="1">
      <c r="A354" s="51" t="s">
        <v>1153</v>
      </c>
      <c r="B354" s="18" t="s">
        <v>1191</v>
      </c>
      <c r="C354" s="19" t="s">
        <v>1192</v>
      </c>
      <c r="D354" s="19" t="s">
        <v>1193</v>
      </c>
      <c r="E354" s="20">
        <v>100.3</v>
      </c>
      <c r="F354" s="20">
        <v>77.5</v>
      </c>
      <c r="G354" s="20">
        <v>177.8</v>
      </c>
      <c r="H354" s="20"/>
      <c r="I354" s="20">
        <v>0</v>
      </c>
      <c r="J354" s="20">
        <v>59.27</v>
      </c>
      <c r="K354" s="32">
        <v>73.7</v>
      </c>
      <c r="L354" s="29">
        <f t="shared" si="6"/>
        <v>65.04</v>
      </c>
      <c r="M354" s="33" t="s">
        <v>1187</v>
      </c>
      <c r="N354" s="33" t="s">
        <v>1026</v>
      </c>
      <c r="O354" s="52"/>
    </row>
    <row r="355" spans="1:15" ht="18" customHeight="1">
      <c r="A355" s="51" t="s">
        <v>1153</v>
      </c>
      <c r="B355" s="18" t="s">
        <v>1194</v>
      </c>
      <c r="C355" s="19" t="s">
        <v>1195</v>
      </c>
      <c r="D355" s="19" t="s">
        <v>1196</v>
      </c>
      <c r="E355" s="20">
        <v>92.5</v>
      </c>
      <c r="F355" s="20">
        <v>128</v>
      </c>
      <c r="G355" s="20">
        <v>220.5</v>
      </c>
      <c r="H355" s="20"/>
      <c r="I355" s="20">
        <v>0</v>
      </c>
      <c r="J355" s="20">
        <v>73.5</v>
      </c>
      <c r="K355" s="32">
        <v>77.9</v>
      </c>
      <c r="L355" s="29">
        <f t="shared" si="6"/>
        <v>75.26</v>
      </c>
      <c r="M355" s="33" t="s">
        <v>1197</v>
      </c>
      <c r="N355" s="33" t="s">
        <v>1026</v>
      </c>
      <c r="O355" s="52"/>
    </row>
    <row r="356" spans="1:15" ht="18" customHeight="1">
      <c r="A356" s="51" t="s">
        <v>1153</v>
      </c>
      <c r="B356" s="18" t="s">
        <v>1198</v>
      </c>
      <c r="C356" s="19" t="s">
        <v>1199</v>
      </c>
      <c r="D356" s="19" t="s">
        <v>1200</v>
      </c>
      <c r="E356" s="20">
        <v>107.1</v>
      </c>
      <c r="F356" s="20">
        <v>95.5</v>
      </c>
      <c r="G356" s="20">
        <v>202.6</v>
      </c>
      <c r="H356" s="20"/>
      <c r="I356" s="20">
        <v>0</v>
      </c>
      <c r="J356" s="20">
        <v>67.53</v>
      </c>
      <c r="K356" s="32">
        <v>74.9</v>
      </c>
      <c r="L356" s="29">
        <f t="shared" si="6"/>
        <v>70.48</v>
      </c>
      <c r="M356" s="33" t="s">
        <v>1197</v>
      </c>
      <c r="N356" s="33" t="s">
        <v>1026</v>
      </c>
      <c r="O356" s="52"/>
    </row>
    <row r="357" spans="1:15" ht="18" customHeight="1">
      <c r="A357" s="51" t="s">
        <v>1153</v>
      </c>
      <c r="B357" s="18" t="s">
        <v>1201</v>
      </c>
      <c r="C357" s="19" t="s">
        <v>1202</v>
      </c>
      <c r="D357" s="19" t="s">
        <v>1203</v>
      </c>
      <c r="E357" s="20">
        <v>103.1</v>
      </c>
      <c r="F357" s="20">
        <v>96</v>
      </c>
      <c r="G357" s="20">
        <v>199.1</v>
      </c>
      <c r="H357" s="20"/>
      <c r="I357" s="20">
        <v>0</v>
      </c>
      <c r="J357" s="20">
        <v>66.37</v>
      </c>
      <c r="K357" s="32">
        <v>69.8</v>
      </c>
      <c r="L357" s="29">
        <f t="shared" si="6"/>
        <v>67.74</v>
      </c>
      <c r="M357" s="33" t="s">
        <v>1197</v>
      </c>
      <c r="N357" s="33" t="s">
        <v>1026</v>
      </c>
      <c r="O357" s="52"/>
    </row>
    <row r="358" spans="1:15" ht="18" customHeight="1">
      <c r="A358" s="51" t="s">
        <v>1153</v>
      </c>
      <c r="B358" s="18" t="s">
        <v>1204</v>
      </c>
      <c r="C358" s="19" t="s">
        <v>1205</v>
      </c>
      <c r="D358" s="19" t="s">
        <v>1206</v>
      </c>
      <c r="E358" s="20">
        <v>86.5</v>
      </c>
      <c r="F358" s="20">
        <v>117.5</v>
      </c>
      <c r="G358" s="20">
        <v>204</v>
      </c>
      <c r="H358" s="20"/>
      <c r="I358" s="20">
        <v>0</v>
      </c>
      <c r="J358" s="20">
        <v>68</v>
      </c>
      <c r="K358" s="32">
        <v>70.8</v>
      </c>
      <c r="L358" s="29">
        <f t="shared" si="6"/>
        <v>69.12</v>
      </c>
      <c r="M358" s="33" t="s">
        <v>1207</v>
      </c>
      <c r="N358" s="33" t="s">
        <v>1026</v>
      </c>
      <c r="O358" s="52"/>
    </row>
    <row r="359" spans="1:15" ht="18" customHeight="1">
      <c r="A359" s="51" t="s">
        <v>1153</v>
      </c>
      <c r="B359" s="18" t="s">
        <v>1208</v>
      </c>
      <c r="C359" s="19" t="s">
        <v>1209</v>
      </c>
      <c r="D359" s="19" t="s">
        <v>1210</v>
      </c>
      <c r="E359" s="20">
        <v>88</v>
      </c>
      <c r="F359" s="20">
        <v>106.5</v>
      </c>
      <c r="G359" s="20">
        <v>194.5</v>
      </c>
      <c r="H359" s="20"/>
      <c r="I359" s="20">
        <v>0</v>
      </c>
      <c r="J359" s="20">
        <v>64.83</v>
      </c>
      <c r="K359" s="32">
        <v>71.1</v>
      </c>
      <c r="L359" s="29">
        <f t="shared" si="6"/>
        <v>67.34</v>
      </c>
      <c r="M359" s="33" t="s">
        <v>1207</v>
      </c>
      <c r="N359" s="33" t="s">
        <v>1026</v>
      </c>
      <c r="O359" s="52"/>
    </row>
    <row r="360" spans="1:15" ht="18" customHeight="1">
      <c r="A360" s="51" t="s">
        <v>1153</v>
      </c>
      <c r="B360" s="18" t="s">
        <v>1211</v>
      </c>
      <c r="C360" s="19" t="s">
        <v>1212</v>
      </c>
      <c r="D360" s="19" t="s">
        <v>1213</v>
      </c>
      <c r="E360" s="20">
        <v>92.8</v>
      </c>
      <c r="F360" s="20">
        <v>100.5</v>
      </c>
      <c r="G360" s="20">
        <v>193.3</v>
      </c>
      <c r="H360" s="20"/>
      <c r="I360" s="20">
        <v>0</v>
      </c>
      <c r="J360" s="20">
        <v>64.43</v>
      </c>
      <c r="K360" s="32">
        <v>78.7</v>
      </c>
      <c r="L360" s="29">
        <f t="shared" si="6"/>
        <v>70.14</v>
      </c>
      <c r="M360" s="33" t="s">
        <v>1207</v>
      </c>
      <c r="N360" s="33" t="s">
        <v>1026</v>
      </c>
      <c r="O360" s="52"/>
    </row>
    <row r="361" spans="1:15" ht="18" customHeight="1">
      <c r="A361" s="51" t="s">
        <v>1153</v>
      </c>
      <c r="B361" s="18" t="s">
        <v>1214</v>
      </c>
      <c r="C361" s="19" t="s">
        <v>1215</v>
      </c>
      <c r="D361" s="19" t="s">
        <v>1216</v>
      </c>
      <c r="E361" s="20">
        <v>88.3</v>
      </c>
      <c r="F361" s="20">
        <v>116.5</v>
      </c>
      <c r="G361" s="20">
        <v>204.8</v>
      </c>
      <c r="H361" s="20"/>
      <c r="I361" s="20">
        <v>0</v>
      </c>
      <c r="J361" s="20">
        <v>68.27</v>
      </c>
      <c r="K361" s="32">
        <v>78.2</v>
      </c>
      <c r="L361" s="29">
        <f t="shared" si="6"/>
        <v>72.24</v>
      </c>
      <c r="M361" s="33" t="s">
        <v>1217</v>
      </c>
      <c r="N361" s="33" t="s">
        <v>1026</v>
      </c>
      <c r="O361" s="52"/>
    </row>
    <row r="362" spans="1:15" ht="18" customHeight="1">
      <c r="A362" s="51" t="s">
        <v>1153</v>
      </c>
      <c r="B362" s="18" t="s">
        <v>1218</v>
      </c>
      <c r="C362" s="19" t="s">
        <v>1219</v>
      </c>
      <c r="D362" s="19" t="s">
        <v>1220</v>
      </c>
      <c r="E362" s="20">
        <v>97.2</v>
      </c>
      <c r="F362" s="20">
        <v>104</v>
      </c>
      <c r="G362" s="20">
        <v>201.2</v>
      </c>
      <c r="H362" s="20"/>
      <c r="I362" s="20">
        <v>0</v>
      </c>
      <c r="J362" s="20">
        <v>67.07</v>
      </c>
      <c r="K362" s="32">
        <v>75</v>
      </c>
      <c r="L362" s="29">
        <f t="shared" si="6"/>
        <v>70.24</v>
      </c>
      <c r="M362" s="33" t="s">
        <v>1217</v>
      </c>
      <c r="N362" s="33" t="s">
        <v>1026</v>
      </c>
      <c r="O362" s="52"/>
    </row>
    <row r="363" spans="1:15" ht="18" customHeight="1">
      <c r="A363" s="51" t="s">
        <v>1153</v>
      </c>
      <c r="B363" s="18" t="s">
        <v>1221</v>
      </c>
      <c r="C363" s="19" t="s">
        <v>1222</v>
      </c>
      <c r="D363" s="19" t="s">
        <v>1223</v>
      </c>
      <c r="E363" s="20">
        <v>89.2</v>
      </c>
      <c r="F363" s="20">
        <v>95</v>
      </c>
      <c r="G363" s="20">
        <v>184.2</v>
      </c>
      <c r="H363" s="20"/>
      <c r="I363" s="20">
        <v>0</v>
      </c>
      <c r="J363" s="20">
        <v>61.4</v>
      </c>
      <c r="K363" s="32">
        <v>73.6</v>
      </c>
      <c r="L363" s="29">
        <f t="shared" si="6"/>
        <v>66.28</v>
      </c>
      <c r="M363" s="33" t="s">
        <v>1217</v>
      </c>
      <c r="N363" s="33" t="s">
        <v>1026</v>
      </c>
      <c r="O363" s="52"/>
    </row>
    <row r="364" spans="1:15" ht="18" customHeight="1">
      <c r="A364" s="50" t="s">
        <v>1224</v>
      </c>
      <c r="B364" s="18" t="s">
        <v>1225</v>
      </c>
      <c r="C364" s="19" t="s">
        <v>1226</v>
      </c>
      <c r="D364" s="19" t="s">
        <v>1227</v>
      </c>
      <c r="E364" s="20">
        <v>87.7</v>
      </c>
      <c r="F364" s="20">
        <v>96.5</v>
      </c>
      <c r="G364" s="20">
        <v>184.2</v>
      </c>
      <c r="H364" s="20"/>
      <c r="I364" s="20">
        <v>0</v>
      </c>
      <c r="J364" s="20">
        <v>61.4</v>
      </c>
      <c r="K364" s="32">
        <v>76</v>
      </c>
      <c r="L364" s="29">
        <f t="shared" si="6"/>
        <v>67.24</v>
      </c>
      <c r="M364" s="33" t="s">
        <v>1228</v>
      </c>
      <c r="N364" s="33" t="s">
        <v>1026</v>
      </c>
      <c r="O364" s="52"/>
    </row>
    <row r="365" spans="1:15" ht="18" customHeight="1">
      <c r="A365" s="50" t="s">
        <v>1224</v>
      </c>
      <c r="B365" s="18" t="s">
        <v>1229</v>
      </c>
      <c r="C365" s="19" t="s">
        <v>1230</v>
      </c>
      <c r="D365" s="19" t="s">
        <v>1231</v>
      </c>
      <c r="E365" s="20">
        <v>60.4</v>
      </c>
      <c r="F365" s="20">
        <v>102.5</v>
      </c>
      <c r="G365" s="20">
        <v>162.9</v>
      </c>
      <c r="H365" s="20"/>
      <c r="I365" s="20">
        <v>0</v>
      </c>
      <c r="J365" s="20">
        <v>54.3</v>
      </c>
      <c r="K365" s="32">
        <v>72.26</v>
      </c>
      <c r="L365" s="29">
        <f t="shared" si="6"/>
        <v>61.48</v>
      </c>
      <c r="M365" s="33" t="s">
        <v>1228</v>
      </c>
      <c r="N365" s="33" t="s">
        <v>1026</v>
      </c>
      <c r="O365" s="52"/>
    </row>
    <row r="366" spans="1:15" ht="18" customHeight="1">
      <c r="A366" s="50" t="s">
        <v>1224</v>
      </c>
      <c r="B366" s="18" t="s">
        <v>1232</v>
      </c>
      <c r="C366" s="19" t="s">
        <v>1233</v>
      </c>
      <c r="D366" s="19" t="s">
        <v>1234</v>
      </c>
      <c r="E366" s="20">
        <v>69.3</v>
      </c>
      <c r="F366" s="20">
        <v>89.5</v>
      </c>
      <c r="G366" s="20">
        <v>158.8</v>
      </c>
      <c r="H366" s="20"/>
      <c r="I366" s="20">
        <v>0</v>
      </c>
      <c r="J366" s="20">
        <v>52.93</v>
      </c>
      <c r="K366" s="32">
        <v>67.7</v>
      </c>
      <c r="L366" s="29">
        <f t="shared" si="6"/>
        <v>58.84</v>
      </c>
      <c r="M366" s="33" t="s">
        <v>1228</v>
      </c>
      <c r="N366" s="33" t="s">
        <v>1026</v>
      </c>
      <c r="O366" s="52"/>
    </row>
    <row r="367" spans="1:15" ht="18" customHeight="1">
      <c r="A367" s="50" t="s">
        <v>1224</v>
      </c>
      <c r="B367" s="18" t="s">
        <v>1235</v>
      </c>
      <c r="C367" s="19" t="s">
        <v>1236</v>
      </c>
      <c r="D367" s="19" t="s">
        <v>1237</v>
      </c>
      <c r="E367" s="20">
        <v>87.2</v>
      </c>
      <c r="F367" s="20">
        <v>109</v>
      </c>
      <c r="G367" s="20">
        <v>196.2</v>
      </c>
      <c r="H367" s="20"/>
      <c r="I367" s="20">
        <v>0</v>
      </c>
      <c r="J367" s="20">
        <v>65.4</v>
      </c>
      <c r="K367" s="32">
        <v>75.96</v>
      </c>
      <c r="L367" s="29">
        <f t="shared" si="6"/>
        <v>69.62</v>
      </c>
      <c r="M367" s="33" t="s">
        <v>1238</v>
      </c>
      <c r="N367" s="33" t="s">
        <v>1026</v>
      </c>
      <c r="O367" s="52"/>
    </row>
    <row r="368" spans="1:15" ht="18" customHeight="1">
      <c r="A368" s="50" t="s">
        <v>1224</v>
      </c>
      <c r="B368" s="18" t="s">
        <v>1239</v>
      </c>
      <c r="C368" s="19" t="s">
        <v>1240</v>
      </c>
      <c r="D368" s="19" t="s">
        <v>1241</v>
      </c>
      <c r="E368" s="20">
        <v>87.3</v>
      </c>
      <c r="F368" s="20">
        <v>96</v>
      </c>
      <c r="G368" s="20">
        <v>183.3</v>
      </c>
      <c r="H368" s="20"/>
      <c r="I368" s="20">
        <v>0</v>
      </c>
      <c r="J368" s="20">
        <v>61.1</v>
      </c>
      <c r="K368" s="32">
        <v>73.82</v>
      </c>
      <c r="L368" s="29">
        <f t="shared" si="6"/>
        <v>66.19</v>
      </c>
      <c r="M368" s="33" t="s">
        <v>1238</v>
      </c>
      <c r="N368" s="33" t="s">
        <v>1026</v>
      </c>
      <c r="O368" s="52"/>
    </row>
    <row r="369" spans="1:15" ht="18" customHeight="1">
      <c r="A369" s="50" t="s">
        <v>1224</v>
      </c>
      <c r="B369" s="18" t="s">
        <v>1242</v>
      </c>
      <c r="C369" s="19" t="s">
        <v>1243</v>
      </c>
      <c r="D369" s="19" t="s">
        <v>1244</v>
      </c>
      <c r="E369" s="20">
        <v>88.9</v>
      </c>
      <c r="F369" s="20">
        <v>90</v>
      </c>
      <c r="G369" s="20">
        <v>178.9</v>
      </c>
      <c r="H369" s="20"/>
      <c r="I369" s="20">
        <v>0</v>
      </c>
      <c r="J369" s="20">
        <v>59.63</v>
      </c>
      <c r="K369" s="32">
        <v>73.2</v>
      </c>
      <c r="L369" s="29">
        <f aca="true" t="shared" si="7" ref="L369:L400">J369*0.6+K369*0.4</f>
        <v>65.06</v>
      </c>
      <c r="M369" s="33" t="s">
        <v>1238</v>
      </c>
      <c r="N369" s="33" t="s">
        <v>1026</v>
      </c>
      <c r="O369" s="52"/>
    </row>
    <row r="370" spans="1:15" ht="18" customHeight="1">
      <c r="A370" s="50" t="s">
        <v>1224</v>
      </c>
      <c r="B370" s="18" t="s">
        <v>1245</v>
      </c>
      <c r="C370" s="19" t="s">
        <v>1246</v>
      </c>
      <c r="D370" s="19" t="s">
        <v>1247</v>
      </c>
      <c r="E370" s="20">
        <v>95</v>
      </c>
      <c r="F370" s="20">
        <v>117.5</v>
      </c>
      <c r="G370" s="20">
        <v>212.5</v>
      </c>
      <c r="H370" s="20"/>
      <c r="I370" s="20">
        <v>0</v>
      </c>
      <c r="J370" s="20">
        <v>70.83</v>
      </c>
      <c r="K370" s="32">
        <v>73.62</v>
      </c>
      <c r="L370" s="29">
        <f t="shared" si="7"/>
        <v>71.95</v>
      </c>
      <c r="M370" s="33" t="s">
        <v>1248</v>
      </c>
      <c r="N370" s="33" t="s">
        <v>1026</v>
      </c>
      <c r="O370" s="52"/>
    </row>
    <row r="371" spans="1:15" ht="18" customHeight="1">
      <c r="A371" s="50" t="s">
        <v>1224</v>
      </c>
      <c r="B371" s="18" t="s">
        <v>1249</v>
      </c>
      <c r="C371" s="19" t="s">
        <v>1250</v>
      </c>
      <c r="D371" s="19" t="s">
        <v>1251</v>
      </c>
      <c r="E371" s="20">
        <v>94.1</v>
      </c>
      <c r="F371" s="20">
        <v>98</v>
      </c>
      <c r="G371" s="20">
        <v>192.1</v>
      </c>
      <c r="H371" s="20"/>
      <c r="I371" s="20">
        <v>0</v>
      </c>
      <c r="J371" s="20">
        <v>64.03</v>
      </c>
      <c r="K371" s="32">
        <v>78.1</v>
      </c>
      <c r="L371" s="29">
        <f t="shared" si="7"/>
        <v>69.66</v>
      </c>
      <c r="M371" s="33" t="s">
        <v>1248</v>
      </c>
      <c r="N371" s="33" t="s">
        <v>1026</v>
      </c>
      <c r="O371" s="52"/>
    </row>
    <row r="372" spans="1:15" ht="18" customHeight="1">
      <c r="A372" s="50" t="s">
        <v>1224</v>
      </c>
      <c r="B372" s="18" t="s">
        <v>1252</v>
      </c>
      <c r="C372" s="19" t="s">
        <v>1253</v>
      </c>
      <c r="D372" s="19" t="s">
        <v>1254</v>
      </c>
      <c r="E372" s="20">
        <v>81.8</v>
      </c>
      <c r="F372" s="20">
        <v>106.5</v>
      </c>
      <c r="G372" s="20">
        <v>188.3</v>
      </c>
      <c r="H372" s="20"/>
      <c r="I372" s="20">
        <v>0</v>
      </c>
      <c r="J372" s="20">
        <v>62.77</v>
      </c>
      <c r="K372" s="32">
        <v>73.9</v>
      </c>
      <c r="L372" s="29">
        <f t="shared" si="7"/>
        <v>67.22</v>
      </c>
      <c r="M372" s="33" t="s">
        <v>1248</v>
      </c>
      <c r="N372" s="33" t="s">
        <v>1026</v>
      </c>
      <c r="O372" s="52"/>
    </row>
    <row r="373" spans="1:15" ht="18" customHeight="1">
      <c r="A373" s="50" t="s">
        <v>1224</v>
      </c>
      <c r="B373" s="18" t="s">
        <v>1255</v>
      </c>
      <c r="C373" s="19" t="s">
        <v>1256</v>
      </c>
      <c r="D373" s="19" t="s">
        <v>1257</v>
      </c>
      <c r="E373" s="20">
        <v>95.3</v>
      </c>
      <c r="F373" s="20">
        <v>96</v>
      </c>
      <c r="G373" s="20">
        <v>191.3</v>
      </c>
      <c r="H373" s="20"/>
      <c r="I373" s="20">
        <v>0</v>
      </c>
      <c r="J373" s="20">
        <v>63.77</v>
      </c>
      <c r="K373" s="32">
        <v>80</v>
      </c>
      <c r="L373" s="29">
        <f t="shared" si="7"/>
        <v>70.26</v>
      </c>
      <c r="M373" s="33" t="s">
        <v>1258</v>
      </c>
      <c r="N373" s="33" t="s">
        <v>1026</v>
      </c>
      <c r="O373" s="52"/>
    </row>
    <row r="374" spans="1:15" ht="18" customHeight="1">
      <c r="A374" s="50" t="s">
        <v>1224</v>
      </c>
      <c r="B374" s="18" t="s">
        <v>1259</v>
      </c>
      <c r="C374" s="19" t="s">
        <v>1260</v>
      </c>
      <c r="D374" s="19" t="s">
        <v>1261</v>
      </c>
      <c r="E374" s="20">
        <v>99.1</v>
      </c>
      <c r="F374" s="20">
        <v>91</v>
      </c>
      <c r="G374" s="20">
        <v>190.1</v>
      </c>
      <c r="H374" s="20"/>
      <c r="I374" s="20">
        <v>0</v>
      </c>
      <c r="J374" s="20">
        <v>63.37</v>
      </c>
      <c r="K374" s="32">
        <v>70.84</v>
      </c>
      <c r="L374" s="29">
        <f t="shared" si="7"/>
        <v>66.36</v>
      </c>
      <c r="M374" s="33" t="s">
        <v>1258</v>
      </c>
      <c r="N374" s="33" t="s">
        <v>1026</v>
      </c>
      <c r="O374" s="52"/>
    </row>
    <row r="375" spans="1:15" ht="18" customHeight="1">
      <c r="A375" s="50" t="s">
        <v>1224</v>
      </c>
      <c r="B375" s="18" t="s">
        <v>1262</v>
      </c>
      <c r="C375" s="19" t="s">
        <v>1263</v>
      </c>
      <c r="D375" s="19" t="s">
        <v>1264</v>
      </c>
      <c r="E375" s="20">
        <v>75.8</v>
      </c>
      <c r="F375" s="20">
        <v>108</v>
      </c>
      <c r="G375" s="20">
        <v>183.8</v>
      </c>
      <c r="H375" s="20"/>
      <c r="I375" s="20">
        <v>0</v>
      </c>
      <c r="J375" s="20">
        <v>61.27</v>
      </c>
      <c r="K375" s="32">
        <v>77.34</v>
      </c>
      <c r="L375" s="29">
        <f t="shared" si="7"/>
        <v>67.7</v>
      </c>
      <c r="M375" s="33" t="s">
        <v>1258</v>
      </c>
      <c r="N375" s="33" t="s">
        <v>1026</v>
      </c>
      <c r="O375" s="52"/>
    </row>
    <row r="376" spans="1:15" ht="18" customHeight="1">
      <c r="A376" s="50" t="s">
        <v>1224</v>
      </c>
      <c r="B376" s="18" t="s">
        <v>1265</v>
      </c>
      <c r="C376" s="19" t="s">
        <v>1266</v>
      </c>
      <c r="D376" s="19" t="s">
        <v>1267</v>
      </c>
      <c r="E376" s="20">
        <v>96</v>
      </c>
      <c r="F376" s="20">
        <v>97.5</v>
      </c>
      <c r="G376" s="20">
        <v>193.5</v>
      </c>
      <c r="H376" s="20"/>
      <c r="I376" s="20">
        <v>0</v>
      </c>
      <c r="J376" s="20">
        <v>64.5</v>
      </c>
      <c r="K376" s="32">
        <v>74</v>
      </c>
      <c r="L376" s="29">
        <f t="shared" si="7"/>
        <v>68.3</v>
      </c>
      <c r="M376" s="33" t="s">
        <v>1268</v>
      </c>
      <c r="N376" s="33" t="s">
        <v>1026</v>
      </c>
      <c r="O376" s="52"/>
    </row>
    <row r="377" spans="1:15" ht="18" customHeight="1">
      <c r="A377" s="50" t="s">
        <v>1224</v>
      </c>
      <c r="B377" s="18" t="s">
        <v>1269</v>
      </c>
      <c r="C377" s="19" t="s">
        <v>1270</v>
      </c>
      <c r="D377" s="19" t="s">
        <v>1271</v>
      </c>
      <c r="E377" s="20">
        <v>79.1</v>
      </c>
      <c r="F377" s="20">
        <v>109.5</v>
      </c>
      <c r="G377" s="20">
        <v>188.6</v>
      </c>
      <c r="H377" s="20"/>
      <c r="I377" s="20">
        <v>0</v>
      </c>
      <c r="J377" s="20">
        <v>62.87</v>
      </c>
      <c r="K377" s="32">
        <v>77.48</v>
      </c>
      <c r="L377" s="29">
        <f t="shared" si="7"/>
        <v>68.71</v>
      </c>
      <c r="M377" s="33" t="s">
        <v>1268</v>
      </c>
      <c r="N377" s="33" t="s">
        <v>1026</v>
      </c>
      <c r="O377" s="52"/>
    </row>
    <row r="378" spans="1:15" ht="18" customHeight="1">
      <c r="A378" s="50" t="s">
        <v>1224</v>
      </c>
      <c r="B378" s="18" t="s">
        <v>1272</v>
      </c>
      <c r="C378" s="19" t="s">
        <v>1273</v>
      </c>
      <c r="D378" s="19" t="s">
        <v>1274</v>
      </c>
      <c r="E378" s="20">
        <v>83.8</v>
      </c>
      <c r="F378" s="20">
        <v>98.5</v>
      </c>
      <c r="G378" s="20">
        <v>182.3</v>
      </c>
      <c r="H378" s="20"/>
      <c r="I378" s="20">
        <v>0</v>
      </c>
      <c r="J378" s="20">
        <v>60.77</v>
      </c>
      <c r="K378" s="32">
        <v>71.76</v>
      </c>
      <c r="L378" s="29">
        <f t="shared" si="7"/>
        <v>65.17</v>
      </c>
      <c r="M378" s="33" t="s">
        <v>1268</v>
      </c>
      <c r="N378" s="33" t="s">
        <v>1026</v>
      </c>
      <c r="O378" s="52"/>
    </row>
    <row r="379" spans="1:15" ht="18" customHeight="1">
      <c r="A379" s="50" t="s">
        <v>1224</v>
      </c>
      <c r="B379" s="18" t="s">
        <v>1275</v>
      </c>
      <c r="C379" s="19" t="s">
        <v>1276</v>
      </c>
      <c r="D379" s="19" t="s">
        <v>1277</v>
      </c>
      <c r="E379" s="20">
        <v>97.3</v>
      </c>
      <c r="F379" s="20">
        <v>99</v>
      </c>
      <c r="G379" s="20">
        <v>196.3</v>
      </c>
      <c r="H379" s="20"/>
      <c r="I379" s="20">
        <v>0</v>
      </c>
      <c r="J379" s="20">
        <v>65.43</v>
      </c>
      <c r="K379" s="32">
        <v>72.78</v>
      </c>
      <c r="L379" s="29">
        <f t="shared" si="7"/>
        <v>68.37</v>
      </c>
      <c r="M379" s="33" t="s">
        <v>1278</v>
      </c>
      <c r="N379" s="33" t="s">
        <v>1026</v>
      </c>
      <c r="O379" s="52"/>
    </row>
    <row r="380" spans="1:15" ht="18" customHeight="1">
      <c r="A380" s="50" t="s">
        <v>1224</v>
      </c>
      <c r="B380" s="18" t="s">
        <v>1279</v>
      </c>
      <c r="C380" s="19" t="s">
        <v>1280</v>
      </c>
      <c r="D380" s="19" t="s">
        <v>1281</v>
      </c>
      <c r="E380" s="20">
        <v>92.5</v>
      </c>
      <c r="F380" s="20">
        <v>96.5</v>
      </c>
      <c r="G380" s="20">
        <v>189</v>
      </c>
      <c r="H380" s="20"/>
      <c r="I380" s="20">
        <v>0</v>
      </c>
      <c r="J380" s="20">
        <v>63</v>
      </c>
      <c r="K380" s="32">
        <v>80.9</v>
      </c>
      <c r="L380" s="29">
        <f t="shared" si="7"/>
        <v>70.16</v>
      </c>
      <c r="M380" s="33" t="s">
        <v>1278</v>
      </c>
      <c r="N380" s="33" t="s">
        <v>1026</v>
      </c>
      <c r="O380" s="52"/>
    </row>
    <row r="381" spans="1:15" ht="18" customHeight="1">
      <c r="A381" s="50" t="s">
        <v>1224</v>
      </c>
      <c r="B381" s="18" t="s">
        <v>1282</v>
      </c>
      <c r="C381" s="19" t="s">
        <v>1283</v>
      </c>
      <c r="D381" s="19" t="s">
        <v>1284</v>
      </c>
      <c r="E381" s="20">
        <v>89.3</v>
      </c>
      <c r="F381" s="20">
        <v>92.5</v>
      </c>
      <c r="G381" s="20">
        <v>181.8</v>
      </c>
      <c r="H381" s="20"/>
      <c r="I381" s="20">
        <v>0</v>
      </c>
      <c r="J381" s="20">
        <v>60.6</v>
      </c>
      <c r="K381" s="32">
        <v>69.06</v>
      </c>
      <c r="L381" s="29">
        <f t="shared" si="7"/>
        <v>63.98</v>
      </c>
      <c r="M381" s="33" t="s">
        <v>1278</v>
      </c>
      <c r="N381" s="33" t="s">
        <v>1026</v>
      </c>
      <c r="O381" s="52"/>
    </row>
    <row r="382" spans="1:15" ht="18" customHeight="1">
      <c r="A382" s="50" t="s">
        <v>1224</v>
      </c>
      <c r="B382" s="18" t="s">
        <v>1285</v>
      </c>
      <c r="C382" s="19" t="s">
        <v>1286</v>
      </c>
      <c r="D382" s="19" t="s">
        <v>1287</v>
      </c>
      <c r="E382" s="20">
        <v>90</v>
      </c>
      <c r="F382" s="20">
        <v>110.5</v>
      </c>
      <c r="G382" s="20">
        <v>200.5</v>
      </c>
      <c r="H382" s="20"/>
      <c r="I382" s="20">
        <v>0</v>
      </c>
      <c r="J382" s="20">
        <v>66.83</v>
      </c>
      <c r="K382" s="32">
        <v>78.2</v>
      </c>
      <c r="L382" s="29">
        <f t="shared" si="7"/>
        <v>71.38</v>
      </c>
      <c r="M382" s="33" t="s">
        <v>1288</v>
      </c>
      <c r="N382" s="33" t="s">
        <v>1026</v>
      </c>
      <c r="O382" s="52"/>
    </row>
    <row r="383" spans="1:15" ht="18" customHeight="1">
      <c r="A383" s="50" t="s">
        <v>1224</v>
      </c>
      <c r="B383" s="18" t="s">
        <v>1289</v>
      </c>
      <c r="C383" s="19" t="s">
        <v>1290</v>
      </c>
      <c r="D383" s="19" t="s">
        <v>1291</v>
      </c>
      <c r="E383" s="20">
        <v>82.5</v>
      </c>
      <c r="F383" s="20">
        <v>112</v>
      </c>
      <c r="G383" s="20">
        <v>194.5</v>
      </c>
      <c r="H383" s="20"/>
      <c r="I383" s="20">
        <v>0</v>
      </c>
      <c r="J383" s="20">
        <v>64.83</v>
      </c>
      <c r="K383" s="32">
        <v>74.62</v>
      </c>
      <c r="L383" s="29">
        <f t="shared" si="7"/>
        <v>68.75</v>
      </c>
      <c r="M383" s="33" t="s">
        <v>1288</v>
      </c>
      <c r="N383" s="33" t="s">
        <v>1026</v>
      </c>
      <c r="O383" s="52"/>
    </row>
    <row r="384" spans="1:15" ht="18" customHeight="1">
      <c r="A384" s="50" t="s">
        <v>1224</v>
      </c>
      <c r="B384" s="18" t="s">
        <v>1292</v>
      </c>
      <c r="C384" s="19" t="s">
        <v>1293</v>
      </c>
      <c r="D384" s="19" t="s">
        <v>1294</v>
      </c>
      <c r="E384" s="20">
        <v>82.2</v>
      </c>
      <c r="F384" s="20">
        <v>102</v>
      </c>
      <c r="G384" s="20">
        <v>184.2</v>
      </c>
      <c r="H384" s="20"/>
      <c r="I384" s="20">
        <v>0</v>
      </c>
      <c r="J384" s="20">
        <v>61.4</v>
      </c>
      <c r="K384" s="32">
        <v>75.46</v>
      </c>
      <c r="L384" s="29">
        <f t="shared" si="7"/>
        <v>67.02</v>
      </c>
      <c r="M384" s="33" t="s">
        <v>1288</v>
      </c>
      <c r="N384" s="33" t="s">
        <v>1026</v>
      </c>
      <c r="O384" s="52"/>
    </row>
    <row r="385" spans="1:15" ht="18" customHeight="1">
      <c r="A385" s="51" t="s">
        <v>1295</v>
      </c>
      <c r="B385" s="18" t="s">
        <v>1296</v>
      </c>
      <c r="C385" s="19" t="s">
        <v>1297</v>
      </c>
      <c r="D385" s="19" t="s">
        <v>1298</v>
      </c>
      <c r="E385" s="20">
        <v>90.2</v>
      </c>
      <c r="F385" s="20">
        <v>115.5</v>
      </c>
      <c r="G385" s="20">
        <v>205.7</v>
      </c>
      <c r="H385" s="20"/>
      <c r="I385" s="20">
        <v>0</v>
      </c>
      <c r="J385" s="20">
        <v>68.57</v>
      </c>
      <c r="K385" s="32">
        <v>70.4</v>
      </c>
      <c r="L385" s="29">
        <f t="shared" si="7"/>
        <v>69.3</v>
      </c>
      <c r="M385" s="33" t="s">
        <v>1299</v>
      </c>
      <c r="N385" s="33" t="s">
        <v>1026</v>
      </c>
      <c r="O385" s="52"/>
    </row>
    <row r="386" spans="1:15" ht="18" customHeight="1">
      <c r="A386" s="51" t="s">
        <v>1295</v>
      </c>
      <c r="B386" s="18" t="s">
        <v>1300</v>
      </c>
      <c r="C386" s="19" t="s">
        <v>1301</v>
      </c>
      <c r="D386" s="19" t="s">
        <v>1302</v>
      </c>
      <c r="E386" s="20">
        <v>94.4</v>
      </c>
      <c r="F386" s="20">
        <v>96</v>
      </c>
      <c r="G386" s="20">
        <v>190.4</v>
      </c>
      <c r="H386" s="20"/>
      <c r="I386" s="20">
        <v>0</v>
      </c>
      <c r="J386" s="20">
        <v>63.47</v>
      </c>
      <c r="K386" s="32">
        <v>71.3</v>
      </c>
      <c r="L386" s="29">
        <f t="shared" si="7"/>
        <v>66.6</v>
      </c>
      <c r="M386" s="33" t="s">
        <v>1299</v>
      </c>
      <c r="N386" s="33" t="s">
        <v>1026</v>
      </c>
      <c r="O386" s="52"/>
    </row>
    <row r="387" spans="1:15" ht="18" customHeight="1">
      <c r="A387" s="51" t="s">
        <v>1295</v>
      </c>
      <c r="B387" s="18" t="s">
        <v>1303</v>
      </c>
      <c r="C387" s="19" t="s">
        <v>1304</v>
      </c>
      <c r="D387" s="19" t="s">
        <v>1305</v>
      </c>
      <c r="E387" s="20">
        <v>83.5</v>
      </c>
      <c r="F387" s="20">
        <v>97.5</v>
      </c>
      <c r="G387" s="20">
        <v>181</v>
      </c>
      <c r="H387" s="20"/>
      <c r="I387" s="20">
        <v>0</v>
      </c>
      <c r="J387" s="20">
        <v>60.33</v>
      </c>
      <c r="K387" s="32">
        <v>67</v>
      </c>
      <c r="L387" s="29">
        <f t="shared" si="7"/>
        <v>63</v>
      </c>
      <c r="M387" s="33" t="s">
        <v>1299</v>
      </c>
      <c r="N387" s="33" t="s">
        <v>1026</v>
      </c>
      <c r="O387" s="52"/>
    </row>
    <row r="388" spans="1:15" ht="18" customHeight="1">
      <c r="A388" s="51" t="s">
        <v>1295</v>
      </c>
      <c r="B388" s="18" t="s">
        <v>1306</v>
      </c>
      <c r="C388" s="19" t="s">
        <v>1307</v>
      </c>
      <c r="D388" s="19" t="s">
        <v>1308</v>
      </c>
      <c r="E388" s="20">
        <v>79.8</v>
      </c>
      <c r="F388" s="20">
        <v>100.5</v>
      </c>
      <c r="G388" s="20">
        <v>180.3</v>
      </c>
      <c r="H388" s="20"/>
      <c r="I388" s="20">
        <v>0</v>
      </c>
      <c r="J388" s="20">
        <v>60.1</v>
      </c>
      <c r="K388" s="32">
        <v>72.9</v>
      </c>
      <c r="L388" s="29">
        <f t="shared" si="7"/>
        <v>65.22</v>
      </c>
      <c r="M388" s="33" t="s">
        <v>1309</v>
      </c>
      <c r="N388" s="33" t="s">
        <v>1026</v>
      </c>
      <c r="O388" s="52"/>
    </row>
    <row r="389" spans="1:15" ht="18" customHeight="1">
      <c r="A389" s="51" t="s">
        <v>1295</v>
      </c>
      <c r="B389" s="18" t="s">
        <v>1310</v>
      </c>
      <c r="C389" s="19" t="s">
        <v>1311</v>
      </c>
      <c r="D389" s="19" t="s">
        <v>1312</v>
      </c>
      <c r="E389" s="20">
        <v>73.7</v>
      </c>
      <c r="F389" s="20">
        <v>102.5</v>
      </c>
      <c r="G389" s="20">
        <v>176.2</v>
      </c>
      <c r="H389" s="20"/>
      <c r="I389" s="20">
        <v>0</v>
      </c>
      <c r="J389" s="20">
        <v>58.73</v>
      </c>
      <c r="K389" s="32">
        <v>71.9</v>
      </c>
      <c r="L389" s="29">
        <f t="shared" si="7"/>
        <v>64</v>
      </c>
      <c r="M389" s="33" t="s">
        <v>1309</v>
      </c>
      <c r="N389" s="33" t="s">
        <v>1026</v>
      </c>
      <c r="O389" s="52"/>
    </row>
    <row r="390" spans="1:15" ht="18" customHeight="1">
      <c r="A390" s="51" t="s">
        <v>1295</v>
      </c>
      <c r="B390" s="18" t="s">
        <v>1313</v>
      </c>
      <c r="C390" s="19" t="s">
        <v>1314</v>
      </c>
      <c r="D390" s="19" t="s">
        <v>1315</v>
      </c>
      <c r="E390" s="20">
        <v>78.1</v>
      </c>
      <c r="F390" s="20">
        <v>97</v>
      </c>
      <c r="G390" s="20">
        <v>175.1</v>
      </c>
      <c r="H390" s="20"/>
      <c r="I390" s="20">
        <v>0</v>
      </c>
      <c r="J390" s="20">
        <v>58.37</v>
      </c>
      <c r="K390" s="32">
        <v>66.3</v>
      </c>
      <c r="L390" s="29">
        <f t="shared" si="7"/>
        <v>61.54</v>
      </c>
      <c r="M390" s="33" t="s">
        <v>1309</v>
      </c>
      <c r="N390" s="33" t="s">
        <v>1026</v>
      </c>
      <c r="O390" s="52"/>
    </row>
    <row r="391" spans="1:15" ht="18" customHeight="1">
      <c r="A391" s="51" t="s">
        <v>1295</v>
      </c>
      <c r="B391" s="18" t="s">
        <v>1316</v>
      </c>
      <c r="C391" s="19" t="s">
        <v>1317</v>
      </c>
      <c r="D391" s="19" t="s">
        <v>1318</v>
      </c>
      <c r="E391" s="20">
        <v>80.7</v>
      </c>
      <c r="F391" s="20">
        <v>103</v>
      </c>
      <c r="G391" s="20">
        <v>183.7</v>
      </c>
      <c r="H391" s="20"/>
      <c r="I391" s="20">
        <v>0</v>
      </c>
      <c r="J391" s="20">
        <v>61.23</v>
      </c>
      <c r="K391" s="32">
        <v>69.8</v>
      </c>
      <c r="L391" s="29">
        <f t="shared" si="7"/>
        <v>64.66</v>
      </c>
      <c r="M391" s="33" t="s">
        <v>1319</v>
      </c>
      <c r="N391" s="33" t="s">
        <v>1026</v>
      </c>
      <c r="O391" s="52"/>
    </row>
    <row r="392" spans="1:15" ht="18" customHeight="1">
      <c r="A392" s="51" t="s">
        <v>1295</v>
      </c>
      <c r="B392" s="18" t="s">
        <v>1320</v>
      </c>
      <c r="C392" s="19" t="s">
        <v>1321</v>
      </c>
      <c r="D392" s="19" t="s">
        <v>1322</v>
      </c>
      <c r="E392" s="20">
        <v>89.5</v>
      </c>
      <c r="F392" s="20">
        <v>83.5</v>
      </c>
      <c r="G392" s="20">
        <v>173</v>
      </c>
      <c r="H392" s="20"/>
      <c r="I392" s="20">
        <v>0</v>
      </c>
      <c r="J392" s="20">
        <v>57.67</v>
      </c>
      <c r="K392" s="32">
        <v>-1</v>
      </c>
      <c r="L392" s="29">
        <f t="shared" si="7"/>
        <v>34.2</v>
      </c>
      <c r="M392" s="33" t="s">
        <v>1319</v>
      </c>
      <c r="N392" s="33" t="s">
        <v>1026</v>
      </c>
      <c r="O392" s="53" t="s">
        <v>362</v>
      </c>
    </row>
    <row r="393" spans="1:15" ht="18" customHeight="1">
      <c r="A393" s="51" t="s">
        <v>1295</v>
      </c>
      <c r="B393" s="18" t="s">
        <v>1323</v>
      </c>
      <c r="C393" s="19" t="s">
        <v>1324</v>
      </c>
      <c r="D393" s="19" t="s">
        <v>1325</v>
      </c>
      <c r="E393" s="20">
        <v>69.8</v>
      </c>
      <c r="F393" s="20">
        <v>103</v>
      </c>
      <c r="G393" s="20">
        <v>172.8</v>
      </c>
      <c r="H393" s="20"/>
      <c r="I393" s="20">
        <v>0</v>
      </c>
      <c r="J393" s="20">
        <v>57.6</v>
      </c>
      <c r="K393" s="32">
        <v>71.8</v>
      </c>
      <c r="L393" s="29">
        <f t="shared" si="7"/>
        <v>63.28</v>
      </c>
      <c r="M393" s="33" t="s">
        <v>1319</v>
      </c>
      <c r="N393" s="33" t="s">
        <v>1026</v>
      </c>
      <c r="O393" s="52"/>
    </row>
    <row r="394" spans="1:15" ht="18" customHeight="1">
      <c r="A394" s="51" t="s">
        <v>1295</v>
      </c>
      <c r="B394" s="18" t="s">
        <v>1326</v>
      </c>
      <c r="C394" s="19" t="s">
        <v>1327</v>
      </c>
      <c r="D394" s="19" t="s">
        <v>1328</v>
      </c>
      <c r="E394" s="20">
        <v>81.2</v>
      </c>
      <c r="F394" s="20">
        <v>116.5</v>
      </c>
      <c r="G394" s="20">
        <v>197.7</v>
      </c>
      <c r="H394" s="20"/>
      <c r="I394" s="20">
        <v>0</v>
      </c>
      <c r="J394" s="20">
        <v>65.9</v>
      </c>
      <c r="K394" s="32">
        <v>67.4</v>
      </c>
      <c r="L394" s="29">
        <f t="shared" si="7"/>
        <v>66.5</v>
      </c>
      <c r="M394" s="33" t="s">
        <v>1329</v>
      </c>
      <c r="N394" s="33" t="s">
        <v>1026</v>
      </c>
      <c r="O394" s="52"/>
    </row>
    <row r="395" spans="1:15" ht="18" customHeight="1">
      <c r="A395" s="51" t="s">
        <v>1295</v>
      </c>
      <c r="B395" s="18" t="s">
        <v>1330</v>
      </c>
      <c r="C395" s="19" t="s">
        <v>1331</v>
      </c>
      <c r="D395" s="19" t="s">
        <v>1332</v>
      </c>
      <c r="E395" s="20">
        <v>94.4</v>
      </c>
      <c r="F395" s="20">
        <v>99</v>
      </c>
      <c r="G395" s="20">
        <v>193.4</v>
      </c>
      <c r="H395" s="20"/>
      <c r="I395" s="20">
        <v>0</v>
      </c>
      <c r="J395" s="20">
        <v>64.47</v>
      </c>
      <c r="K395" s="32">
        <v>69.6</v>
      </c>
      <c r="L395" s="29">
        <f t="shared" si="7"/>
        <v>66.52</v>
      </c>
      <c r="M395" s="33" t="s">
        <v>1329</v>
      </c>
      <c r="N395" s="33" t="s">
        <v>1026</v>
      </c>
      <c r="O395" s="52"/>
    </row>
    <row r="396" spans="1:15" ht="18" customHeight="1">
      <c r="A396" s="51" t="s">
        <v>1295</v>
      </c>
      <c r="B396" s="18" t="s">
        <v>1333</v>
      </c>
      <c r="C396" s="19" t="s">
        <v>1334</v>
      </c>
      <c r="D396" s="19" t="s">
        <v>1335</v>
      </c>
      <c r="E396" s="20">
        <v>95.7</v>
      </c>
      <c r="F396" s="20">
        <v>93</v>
      </c>
      <c r="G396" s="20">
        <v>188.7</v>
      </c>
      <c r="H396" s="20"/>
      <c r="I396" s="20">
        <v>0</v>
      </c>
      <c r="J396" s="20">
        <v>62.9</v>
      </c>
      <c r="K396" s="32">
        <v>76</v>
      </c>
      <c r="L396" s="29">
        <f t="shared" si="7"/>
        <v>68.14</v>
      </c>
      <c r="M396" s="33" t="s">
        <v>1329</v>
      </c>
      <c r="N396" s="33" t="s">
        <v>1026</v>
      </c>
      <c r="O396" s="52"/>
    </row>
    <row r="397" spans="1:15" ht="18" customHeight="1">
      <c r="A397" s="51" t="s">
        <v>1295</v>
      </c>
      <c r="B397" s="18" t="s">
        <v>1336</v>
      </c>
      <c r="C397" s="19" t="s">
        <v>1337</v>
      </c>
      <c r="D397" s="19" t="s">
        <v>1338</v>
      </c>
      <c r="E397" s="20">
        <v>99.5</v>
      </c>
      <c r="F397" s="20">
        <v>91</v>
      </c>
      <c r="G397" s="20">
        <v>190.5</v>
      </c>
      <c r="H397" s="20"/>
      <c r="I397" s="20">
        <v>0</v>
      </c>
      <c r="J397" s="20">
        <v>63.5</v>
      </c>
      <c r="K397" s="32">
        <v>65.6</v>
      </c>
      <c r="L397" s="29">
        <f t="shared" si="7"/>
        <v>64.34</v>
      </c>
      <c r="M397" s="33" t="s">
        <v>1339</v>
      </c>
      <c r="N397" s="33" t="s">
        <v>1026</v>
      </c>
      <c r="O397" s="52"/>
    </row>
    <row r="398" spans="1:15" ht="18" customHeight="1">
      <c r="A398" s="51" t="s">
        <v>1295</v>
      </c>
      <c r="B398" s="18" t="s">
        <v>1340</v>
      </c>
      <c r="C398" s="19" t="s">
        <v>1341</v>
      </c>
      <c r="D398" s="19" t="s">
        <v>1342</v>
      </c>
      <c r="E398" s="20">
        <v>80.1</v>
      </c>
      <c r="F398" s="20">
        <v>107.5</v>
      </c>
      <c r="G398" s="20">
        <v>187.6</v>
      </c>
      <c r="H398" s="20"/>
      <c r="I398" s="20">
        <v>0</v>
      </c>
      <c r="J398" s="20">
        <v>62.53</v>
      </c>
      <c r="K398" s="32">
        <v>74.1</v>
      </c>
      <c r="L398" s="29">
        <f t="shared" si="7"/>
        <v>67.16</v>
      </c>
      <c r="M398" s="33" t="s">
        <v>1339</v>
      </c>
      <c r="N398" s="33" t="s">
        <v>1026</v>
      </c>
      <c r="O398" s="52"/>
    </row>
    <row r="399" spans="1:15" ht="18" customHeight="1">
      <c r="A399" s="51" t="s">
        <v>1295</v>
      </c>
      <c r="B399" s="18" t="s">
        <v>1343</v>
      </c>
      <c r="C399" s="19" t="s">
        <v>1344</v>
      </c>
      <c r="D399" s="19" t="s">
        <v>1345</v>
      </c>
      <c r="E399" s="20">
        <v>75.4</v>
      </c>
      <c r="F399" s="20">
        <v>105</v>
      </c>
      <c r="G399" s="20">
        <v>180.4</v>
      </c>
      <c r="H399" s="20"/>
      <c r="I399" s="20">
        <v>0</v>
      </c>
      <c r="J399" s="20">
        <v>60.13</v>
      </c>
      <c r="K399" s="32">
        <v>65</v>
      </c>
      <c r="L399" s="29">
        <f t="shared" si="7"/>
        <v>62.08</v>
      </c>
      <c r="M399" s="33" t="s">
        <v>1339</v>
      </c>
      <c r="N399" s="33" t="s">
        <v>1026</v>
      </c>
      <c r="O399" s="52"/>
    </row>
    <row r="400" spans="1:15" ht="18" customHeight="1">
      <c r="A400" s="51" t="s">
        <v>1295</v>
      </c>
      <c r="B400" s="18" t="s">
        <v>1346</v>
      </c>
      <c r="C400" s="19" t="s">
        <v>1347</v>
      </c>
      <c r="D400" s="19" t="s">
        <v>1348</v>
      </c>
      <c r="E400" s="20">
        <v>95.7</v>
      </c>
      <c r="F400" s="20">
        <v>100</v>
      </c>
      <c r="G400" s="20">
        <v>195.7</v>
      </c>
      <c r="H400" s="20"/>
      <c r="I400" s="20">
        <v>0</v>
      </c>
      <c r="J400" s="20">
        <v>65.23</v>
      </c>
      <c r="K400" s="32">
        <v>69.8</v>
      </c>
      <c r="L400" s="29">
        <f t="shared" si="7"/>
        <v>67.06</v>
      </c>
      <c r="M400" s="33" t="s">
        <v>1349</v>
      </c>
      <c r="N400" s="33" t="s">
        <v>1026</v>
      </c>
      <c r="O400" s="52"/>
    </row>
    <row r="401" spans="1:15" ht="18" customHeight="1">
      <c r="A401" s="51" t="s">
        <v>1295</v>
      </c>
      <c r="B401" s="18" t="s">
        <v>1350</v>
      </c>
      <c r="C401" s="19" t="s">
        <v>1351</v>
      </c>
      <c r="D401" s="19" t="s">
        <v>1352</v>
      </c>
      <c r="E401" s="20">
        <v>96.6</v>
      </c>
      <c r="F401" s="20">
        <v>94</v>
      </c>
      <c r="G401" s="20">
        <v>190.6</v>
      </c>
      <c r="H401" s="20"/>
      <c r="I401" s="20">
        <v>0</v>
      </c>
      <c r="J401" s="20">
        <v>63.53</v>
      </c>
      <c r="K401" s="32">
        <v>69.6</v>
      </c>
      <c r="L401" s="29">
        <f aca="true" t="shared" si="8" ref="L401:L447">J401*0.6+K401*0.4</f>
        <v>65.96</v>
      </c>
      <c r="M401" s="33" t="s">
        <v>1349</v>
      </c>
      <c r="N401" s="33" t="s">
        <v>1026</v>
      </c>
      <c r="O401" s="52"/>
    </row>
    <row r="402" spans="1:15" ht="18" customHeight="1">
      <c r="A402" s="51" t="s">
        <v>1295</v>
      </c>
      <c r="B402" s="18" t="s">
        <v>1353</v>
      </c>
      <c r="C402" s="19" t="s">
        <v>1354</v>
      </c>
      <c r="D402" s="19" t="s">
        <v>1355</v>
      </c>
      <c r="E402" s="20">
        <v>82.6</v>
      </c>
      <c r="F402" s="20">
        <v>104</v>
      </c>
      <c r="G402" s="20">
        <v>186.6</v>
      </c>
      <c r="H402" s="20"/>
      <c r="I402" s="20">
        <v>0</v>
      </c>
      <c r="J402" s="20">
        <v>62.2</v>
      </c>
      <c r="K402" s="32">
        <v>79.9</v>
      </c>
      <c r="L402" s="29">
        <f t="shared" si="8"/>
        <v>69.28</v>
      </c>
      <c r="M402" s="33" t="s">
        <v>1349</v>
      </c>
      <c r="N402" s="33" t="s">
        <v>1026</v>
      </c>
      <c r="O402" s="52"/>
    </row>
    <row r="403" spans="1:15" ht="18" customHeight="1">
      <c r="A403" s="51" t="s">
        <v>1295</v>
      </c>
      <c r="B403" s="18" t="s">
        <v>1356</v>
      </c>
      <c r="C403" s="19" t="s">
        <v>1357</v>
      </c>
      <c r="D403" s="19" t="s">
        <v>1358</v>
      </c>
      <c r="E403" s="20">
        <v>86.6</v>
      </c>
      <c r="F403" s="20">
        <v>98</v>
      </c>
      <c r="G403" s="20">
        <v>184.6</v>
      </c>
      <c r="H403" s="20"/>
      <c r="I403" s="20">
        <v>0</v>
      </c>
      <c r="J403" s="20">
        <v>61.53</v>
      </c>
      <c r="K403" s="32">
        <v>69.5</v>
      </c>
      <c r="L403" s="29">
        <f t="shared" si="8"/>
        <v>64.72</v>
      </c>
      <c r="M403" s="33" t="s">
        <v>1359</v>
      </c>
      <c r="N403" s="33" t="s">
        <v>1026</v>
      </c>
      <c r="O403" s="52"/>
    </row>
    <row r="404" spans="1:15" ht="18" customHeight="1">
      <c r="A404" s="51" t="s">
        <v>1295</v>
      </c>
      <c r="B404" s="18" t="s">
        <v>1360</v>
      </c>
      <c r="C404" s="19" t="s">
        <v>1361</v>
      </c>
      <c r="D404" s="19" t="s">
        <v>1362</v>
      </c>
      <c r="E404" s="20">
        <v>83.7</v>
      </c>
      <c r="F404" s="20">
        <v>91.5</v>
      </c>
      <c r="G404" s="20">
        <v>175.2</v>
      </c>
      <c r="H404" s="20"/>
      <c r="I404" s="20">
        <v>0</v>
      </c>
      <c r="J404" s="20">
        <v>58.4</v>
      </c>
      <c r="K404" s="32">
        <v>74.5</v>
      </c>
      <c r="L404" s="29">
        <f t="shared" si="8"/>
        <v>64.84</v>
      </c>
      <c r="M404" s="33" t="s">
        <v>1359</v>
      </c>
      <c r="N404" s="33" t="s">
        <v>1026</v>
      </c>
      <c r="O404" s="52"/>
    </row>
    <row r="405" spans="1:15" ht="18" customHeight="1">
      <c r="A405" s="51" t="s">
        <v>1295</v>
      </c>
      <c r="B405" s="18" t="s">
        <v>1363</v>
      </c>
      <c r="C405" s="19" t="s">
        <v>1364</v>
      </c>
      <c r="D405" s="19" t="s">
        <v>1365</v>
      </c>
      <c r="E405" s="20">
        <v>82.2</v>
      </c>
      <c r="F405" s="20">
        <v>85.5</v>
      </c>
      <c r="G405" s="20">
        <v>167.7</v>
      </c>
      <c r="H405" s="20"/>
      <c r="I405" s="20">
        <v>0</v>
      </c>
      <c r="J405" s="20">
        <v>55.9</v>
      </c>
      <c r="K405" s="32">
        <v>69.7</v>
      </c>
      <c r="L405" s="29">
        <f t="shared" si="8"/>
        <v>61.42</v>
      </c>
      <c r="M405" s="33" t="s">
        <v>1359</v>
      </c>
      <c r="N405" s="33" t="s">
        <v>1026</v>
      </c>
      <c r="O405" s="52"/>
    </row>
    <row r="406" spans="1:15" ht="18" customHeight="1">
      <c r="A406" s="50" t="s">
        <v>1366</v>
      </c>
      <c r="B406" s="18" t="s">
        <v>1367</v>
      </c>
      <c r="C406" s="19" t="s">
        <v>1368</v>
      </c>
      <c r="D406" s="19" t="s">
        <v>1369</v>
      </c>
      <c r="E406" s="20">
        <v>88.6</v>
      </c>
      <c r="F406" s="20">
        <v>97</v>
      </c>
      <c r="G406" s="20">
        <v>185.6</v>
      </c>
      <c r="H406" s="20"/>
      <c r="I406" s="20">
        <v>0</v>
      </c>
      <c r="J406" s="20">
        <v>61.87</v>
      </c>
      <c r="K406" s="32">
        <v>75.8</v>
      </c>
      <c r="L406" s="29">
        <f t="shared" si="8"/>
        <v>67.44</v>
      </c>
      <c r="M406" s="33" t="s">
        <v>1370</v>
      </c>
      <c r="N406" s="33" t="s">
        <v>1026</v>
      </c>
      <c r="O406" s="52"/>
    </row>
    <row r="407" spans="1:15" ht="18" customHeight="1">
      <c r="A407" s="50" t="s">
        <v>1366</v>
      </c>
      <c r="B407" s="18" t="s">
        <v>1371</v>
      </c>
      <c r="C407" s="19" t="s">
        <v>1372</v>
      </c>
      <c r="D407" s="19" t="s">
        <v>1373</v>
      </c>
      <c r="E407" s="20">
        <v>98</v>
      </c>
      <c r="F407" s="20">
        <v>84</v>
      </c>
      <c r="G407" s="20">
        <v>182</v>
      </c>
      <c r="H407" s="20"/>
      <c r="I407" s="20">
        <v>0</v>
      </c>
      <c r="J407" s="20">
        <v>60.67</v>
      </c>
      <c r="K407" s="32">
        <v>67.4</v>
      </c>
      <c r="L407" s="29">
        <f t="shared" si="8"/>
        <v>63.36</v>
      </c>
      <c r="M407" s="33" t="s">
        <v>1370</v>
      </c>
      <c r="N407" s="33" t="s">
        <v>1026</v>
      </c>
      <c r="O407" s="52"/>
    </row>
    <row r="408" spans="1:15" ht="18" customHeight="1">
      <c r="A408" s="50" t="s">
        <v>1366</v>
      </c>
      <c r="B408" s="18" t="s">
        <v>1374</v>
      </c>
      <c r="C408" s="19" t="s">
        <v>1375</v>
      </c>
      <c r="D408" s="19" t="s">
        <v>1376</v>
      </c>
      <c r="E408" s="20">
        <v>77.4</v>
      </c>
      <c r="F408" s="20">
        <v>91.5</v>
      </c>
      <c r="G408" s="20">
        <v>168.9</v>
      </c>
      <c r="H408" s="20"/>
      <c r="I408" s="20">
        <v>0</v>
      </c>
      <c r="J408" s="20">
        <v>56.3</v>
      </c>
      <c r="K408" s="32">
        <v>77</v>
      </c>
      <c r="L408" s="29">
        <f t="shared" si="8"/>
        <v>64.58</v>
      </c>
      <c r="M408" s="33" t="s">
        <v>1370</v>
      </c>
      <c r="N408" s="33" t="s">
        <v>1026</v>
      </c>
      <c r="O408" s="52"/>
    </row>
    <row r="409" spans="1:15" ht="18" customHeight="1">
      <c r="A409" s="50" t="s">
        <v>1366</v>
      </c>
      <c r="B409" s="18" t="s">
        <v>1377</v>
      </c>
      <c r="C409" s="19" t="s">
        <v>1378</v>
      </c>
      <c r="D409" s="19" t="s">
        <v>1379</v>
      </c>
      <c r="E409" s="20">
        <v>93.5</v>
      </c>
      <c r="F409" s="20">
        <v>105</v>
      </c>
      <c r="G409" s="20">
        <v>198.5</v>
      </c>
      <c r="H409" s="20"/>
      <c r="I409" s="20">
        <v>0</v>
      </c>
      <c r="J409" s="20">
        <v>66.17</v>
      </c>
      <c r="K409" s="32">
        <v>78.4</v>
      </c>
      <c r="L409" s="29">
        <f t="shared" si="8"/>
        <v>71.06</v>
      </c>
      <c r="M409" s="33" t="s">
        <v>1380</v>
      </c>
      <c r="N409" s="33" t="s">
        <v>1026</v>
      </c>
      <c r="O409" s="52"/>
    </row>
    <row r="410" spans="1:15" ht="18" customHeight="1">
      <c r="A410" s="50" t="s">
        <v>1366</v>
      </c>
      <c r="B410" s="18" t="s">
        <v>1381</v>
      </c>
      <c r="C410" s="19" t="s">
        <v>1382</v>
      </c>
      <c r="D410" s="19" t="s">
        <v>1383</v>
      </c>
      <c r="E410" s="20">
        <v>94.9</v>
      </c>
      <c r="F410" s="20">
        <v>89.5</v>
      </c>
      <c r="G410" s="20">
        <v>184.4</v>
      </c>
      <c r="H410" s="20"/>
      <c r="I410" s="20">
        <v>0</v>
      </c>
      <c r="J410" s="20">
        <v>61.47</v>
      </c>
      <c r="K410" s="32">
        <v>71.8</v>
      </c>
      <c r="L410" s="29">
        <f t="shared" si="8"/>
        <v>65.6</v>
      </c>
      <c r="M410" s="33" t="s">
        <v>1380</v>
      </c>
      <c r="N410" s="33" t="s">
        <v>1026</v>
      </c>
      <c r="O410" s="52"/>
    </row>
    <row r="411" spans="1:15" ht="18" customHeight="1">
      <c r="A411" s="50" t="s">
        <v>1366</v>
      </c>
      <c r="B411" s="18" t="s">
        <v>1384</v>
      </c>
      <c r="C411" s="19" t="s">
        <v>1385</v>
      </c>
      <c r="D411" s="19" t="s">
        <v>1386</v>
      </c>
      <c r="E411" s="20">
        <v>77.9</v>
      </c>
      <c r="F411" s="20">
        <v>103</v>
      </c>
      <c r="G411" s="20">
        <v>180.9</v>
      </c>
      <c r="H411" s="20"/>
      <c r="I411" s="20">
        <v>0</v>
      </c>
      <c r="J411" s="20">
        <v>60.3</v>
      </c>
      <c r="K411" s="32">
        <v>76.3</v>
      </c>
      <c r="L411" s="29">
        <f t="shared" si="8"/>
        <v>66.7</v>
      </c>
      <c r="M411" s="33" t="s">
        <v>1380</v>
      </c>
      <c r="N411" s="33" t="s">
        <v>1026</v>
      </c>
      <c r="O411" s="52"/>
    </row>
    <row r="412" spans="1:15" ht="18" customHeight="1">
      <c r="A412" s="50" t="s">
        <v>1366</v>
      </c>
      <c r="B412" s="18" t="s">
        <v>1387</v>
      </c>
      <c r="C412" s="19" t="s">
        <v>1388</v>
      </c>
      <c r="D412" s="19" t="s">
        <v>1389</v>
      </c>
      <c r="E412" s="20">
        <v>90.4</v>
      </c>
      <c r="F412" s="20">
        <v>120.5</v>
      </c>
      <c r="G412" s="20">
        <v>210.9</v>
      </c>
      <c r="H412" s="20"/>
      <c r="I412" s="20">
        <v>0</v>
      </c>
      <c r="J412" s="20">
        <v>70.3</v>
      </c>
      <c r="K412" s="32">
        <v>82.2</v>
      </c>
      <c r="L412" s="29">
        <f t="shared" si="8"/>
        <v>75.06</v>
      </c>
      <c r="M412" s="33" t="s">
        <v>1390</v>
      </c>
      <c r="N412" s="33" t="s">
        <v>1026</v>
      </c>
      <c r="O412" s="52"/>
    </row>
    <row r="413" spans="1:15" ht="18" customHeight="1">
      <c r="A413" s="50" t="s">
        <v>1366</v>
      </c>
      <c r="B413" s="18" t="s">
        <v>1391</v>
      </c>
      <c r="C413" s="19" t="s">
        <v>1392</v>
      </c>
      <c r="D413" s="19" t="s">
        <v>1393</v>
      </c>
      <c r="E413" s="20">
        <v>75.8</v>
      </c>
      <c r="F413" s="20">
        <v>101</v>
      </c>
      <c r="G413" s="20">
        <v>176.8</v>
      </c>
      <c r="H413" s="20"/>
      <c r="I413" s="20">
        <v>0</v>
      </c>
      <c r="J413" s="20">
        <v>58.93</v>
      </c>
      <c r="K413" s="32">
        <v>72</v>
      </c>
      <c r="L413" s="29">
        <f t="shared" si="8"/>
        <v>64.16</v>
      </c>
      <c r="M413" s="33" t="s">
        <v>1390</v>
      </c>
      <c r="N413" s="33" t="s">
        <v>1026</v>
      </c>
      <c r="O413" s="52"/>
    </row>
    <row r="414" spans="1:15" ht="18" customHeight="1">
      <c r="A414" s="50" t="s">
        <v>1366</v>
      </c>
      <c r="B414" s="18" t="s">
        <v>1394</v>
      </c>
      <c r="C414" s="19" t="s">
        <v>1395</v>
      </c>
      <c r="D414" s="19" t="s">
        <v>1396</v>
      </c>
      <c r="E414" s="20">
        <v>67.8</v>
      </c>
      <c r="F414" s="20">
        <v>106.5</v>
      </c>
      <c r="G414" s="20">
        <v>174.3</v>
      </c>
      <c r="H414" s="20"/>
      <c r="I414" s="20">
        <v>0</v>
      </c>
      <c r="J414" s="20">
        <v>58.1</v>
      </c>
      <c r="K414" s="32">
        <v>76.2</v>
      </c>
      <c r="L414" s="29">
        <f t="shared" si="8"/>
        <v>65.34</v>
      </c>
      <c r="M414" s="33" t="s">
        <v>1390</v>
      </c>
      <c r="N414" s="33" t="s">
        <v>1026</v>
      </c>
      <c r="O414" s="52"/>
    </row>
    <row r="415" spans="1:15" ht="18" customHeight="1">
      <c r="A415" s="50" t="s">
        <v>1366</v>
      </c>
      <c r="B415" s="18" t="s">
        <v>1397</v>
      </c>
      <c r="C415" s="19" t="s">
        <v>1398</v>
      </c>
      <c r="D415" s="19" t="s">
        <v>1399</v>
      </c>
      <c r="E415" s="20">
        <v>78.2</v>
      </c>
      <c r="F415" s="20">
        <v>117.5</v>
      </c>
      <c r="G415" s="20">
        <v>195.7</v>
      </c>
      <c r="H415" s="20"/>
      <c r="I415" s="20">
        <v>0</v>
      </c>
      <c r="J415" s="20">
        <v>65.23</v>
      </c>
      <c r="K415" s="32">
        <v>70.8</v>
      </c>
      <c r="L415" s="29">
        <f t="shared" si="8"/>
        <v>67.46</v>
      </c>
      <c r="M415" s="33" t="s">
        <v>1400</v>
      </c>
      <c r="N415" s="33" t="s">
        <v>1026</v>
      </c>
      <c r="O415" s="52"/>
    </row>
    <row r="416" spans="1:15" ht="18" customHeight="1">
      <c r="A416" s="50" t="s">
        <v>1366</v>
      </c>
      <c r="B416" s="18" t="s">
        <v>1401</v>
      </c>
      <c r="C416" s="19" t="s">
        <v>1402</v>
      </c>
      <c r="D416" s="19" t="s">
        <v>1403</v>
      </c>
      <c r="E416" s="20">
        <v>100.5</v>
      </c>
      <c r="F416" s="20">
        <v>95</v>
      </c>
      <c r="G416" s="20">
        <v>195.5</v>
      </c>
      <c r="H416" s="20"/>
      <c r="I416" s="20">
        <v>0</v>
      </c>
      <c r="J416" s="20">
        <v>65.17</v>
      </c>
      <c r="K416" s="32">
        <v>75</v>
      </c>
      <c r="L416" s="29">
        <f t="shared" si="8"/>
        <v>69.1</v>
      </c>
      <c r="M416" s="33" t="s">
        <v>1400</v>
      </c>
      <c r="N416" s="33" t="s">
        <v>1026</v>
      </c>
      <c r="O416" s="52"/>
    </row>
    <row r="417" spans="1:15" ht="18" customHeight="1">
      <c r="A417" s="50" t="s">
        <v>1366</v>
      </c>
      <c r="B417" s="18" t="s">
        <v>1404</v>
      </c>
      <c r="C417" s="19" t="s">
        <v>1405</v>
      </c>
      <c r="D417" s="19" t="s">
        <v>1406</v>
      </c>
      <c r="E417" s="20">
        <v>80.5</v>
      </c>
      <c r="F417" s="20">
        <v>106.5</v>
      </c>
      <c r="G417" s="20">
        <v>187</v>
      </c>
      <c r="H417" s="20"/>
      <c r="I417" s="20">
        <v>0</v>
      </c>
      <c r="J417" s="20">
        <v>62.33</v>
      </c>
      <c r="K417" s="32">
        <v>65.6</v>
      </c>
      <c r="L417" s="29">
        <f t="shared" si="8"/>
        <v>63.64</v>
      </c>
      <c r="M417" s="33" t="s">
        <v>1400</v>
      </c>
      <c r="N417" s="33" t="s">
        <v>1026</v>
      </c>
      <c r="O417" s="52"/>
    </row>
    <row r="418" spans="1:15" ht="18" customHeight="1">
      <c r="A418" s="50" t="s">
        <v>1366</v>
      </c>
      <c r="B418" s="18" t="s">
        <v>1407</v>
      </c>
      <c r="C418" s="19" t="s">
        <v>1408</v>
      </c>
      <c r="D418" s="19" t="s">
        <v>1409</v>
      </c>
      <c r="E418" s="20">
        <v>87.4</v>
      </c>
      <c r="F418" s="20">
        <v>92</v>
      </c>
      <c r="G418" s="20">
        <v>179.4</v>
      </c>
      <c r="H418" s="20"/>
      <c r="I418" s="20">
        <v>0</v>
      </c>
      <c r="J418" s="20">
        <v>59.8</v>
      </c>
      <c r="K418" s="32">
        <v>75</v>
      </c>
      <c r="L418" s="29">
        <f t="shared" si="8"/>
        <v>65.88</v>
      </c>
      <c r="M418" s="33" t="s">
        <v>1410</v>
      </c>
      <c r="N418" s="33" t="s">
        <v>1026</v>
      </c>
      <c r="O418" s="52"/>
    </row>
    <row r="419" spans="1:15" ht="18" customHeight="1">
      <c r="A419" s="50" t="s">
        <v>1366</v>
      </c>
      <c r="B419" s="18" t="s">
        <v>1411</v>
      </c>
      <c r="C419" s="19" t="s">
        <v>1412</v>
      </c>
      <c r="D419" s="19" t="s">
        <v>1413</v>
      </c>
      <c r="E419" s="20">
        <v>98.8</v>
      </c>
      <c r="F419" s="20">
        <v>79.5</v>
      </c>
      <c r="G419" s="20">
        <v>178.3</v>
      </c>
      <c r="H419" s="20"/>
      <c r="I419" s="20">
        <v>0</v>
      </c>
      <c r="J419" s="20">
        <v>59.43</v>
      </c>
      <c r="K419" s="32">
        <v>78.2</v>
      </c>
      <c r="L419" s="29">
        <f t="shared" si="8"/>
        <v>66.94</v>
      </c>
      <c r="M419" s="33" t="s">
        <v>1410</v>
      </c>
      <c r="N419" s="33" t="s">
        <v>1026</v>
      </c>
      <c r="O419" s="52"/>
    </row>
    <row r="420" spans="1:15" ht="18" customHeight="1">
      <c r="A420" s="50" t="s">
        <v>1366</v>
      </c>
      <c r="B420" s="18" t="s">
        <v>1414</v>
      </c>
      <c r="C420" s="19" t="s">
        <v>1415</v>
      </c>
      <c r="D420" s="19" t="s">
        <v>1416</v>
      </c>
      <c r="E420" s="20">
        <v>76.7</v>
      </c>
      <c r="F420" s="20">
        <v>95.5</v>
      </c>
      <c r="G420" s="20">
        <v>172.2</v>
      </c>
      <c r="H420" s="20"/>
      <c r="I420" s="20">
        <v>0</v>
      </c>
      <c r="J420" s="20">
        <v>57.4</v>
      </c>
      <c r="K420" s="32">
        <v>75.6</v>
      </c>
      <c r="L420" s="29">
        <f t="shared" si="8"/>
        <v>64.68</v>
      </c>
      <c r="M420" s="33" t="s">
        <v>1410</v>
      </c>
      <c r="N420" s="33" t="s">
        <v>1026</v>
      </c>
      <c r="O420" s="52"/>
    </row>
    <row r="421" spans="1:15" ht="18" customHeight="1">
      <c r="A421" s="50" t="s">
        <v>1366</v>
      </c>
      <c r="B421" s="18" t="s">
        <v>1417</v>
      </c>
      <c r="C421" s="19" t="s">
        <v>1418</v>
      </c>
      <c r="D421" s="19" t="s">
        <v>1419</v>
      </c>
      <c r="E421" s="20">
        <v>92.9</v>
      </c>
      <c r="F421" s="20">
        <v>107</v>
      </c>
      <c r="G421" s="20">
        <v>199.9</v>
      </c>
      <c r="H421" s="20"/>
      <c r="I421" s="20">
        <v>0</v>
      </c>
      <c r="J421" s="20">
        <v>66.63</v>
      </c>
      <c r="K421" s="32">
        <v>72.6</v>
      </c>
      <c r="L421" s="29">
        <f t="shared" si="8"/>
        <v>69.02</v>
      </c>
      <c r="M421" s="33" t="s">
        <v>1420</v>
      </c>
      <c r="N421" s="33" t="s">
        <v>1026</v>
      </c>
      <c r="O421" s="52"/>
    </row>
    <row r="422" spans="1:15" ht="18" customHeight="1">
      <c r="A422" s="50" t="s">
        <v>1366</v>
      </c>
      <c r="B422" s="18" t="s">
        <v>1421</v>
      </c>
      <c r="C422" s="19" t="s">
        <v>1422</v>
      </c>
      <c r="D422" s="19" t="s">
        <v>1423</v>
      </c>
      <c r="E422" s="20">
        <v>74.3</v>
      </c>
      <c r="F422" s="20">
        <v>96</v>
      </c>
      <c r="G422" s="20">
        <v>170.3</v>
      </c>
      <c r="H422" s="20"/>
      <c r="I422" s="20">
        <v>0</v>
      </c>
      <c r="J422" s="20">
        <v>56.77</v>
      </c>
      <c r="K422" s="32">
        <v>68.8</v>
      </c>
      <c r="L422" s="29">
        <f t="shared" si="8"/>
        <v>61.58</v>
      </c>
      <c r="M422" s="33" t="s">
        <v>1420</v>
      </c>
      <c r="N422" s="33" t="s">
        <v>1026</v>
      </c>
      <c r="O422" s="52"/>
    </row>
    <row r="423" spans="1:15" ht="18" customHeight="1">
      <c r="A423" s="50" t="s">
        <v>1366</v>
      </c>
      <c r="B423" s="18" t="s">
        <v>1424</v>
      </c>
      <c r="C423" s="19" t="s">
        <v>1425</v>
      </c>
      <c r="D423" s="19" t="s">
        <v>1426</v>
      </c>
      <c r="E423" s="20">
        <v>75</v>
      </c>
      <c r="F423" s="20">
        <v>89.5</v>
      </c>
      <c r="G423" s="20">
        <v>164.5</v>
      </c>
      <c r="H423" s="20"/>
      <c r="I423" s="20">
        <v>0</v>
      </c>
      <c r="J423" s="20">
        <v>54.83</v>
      </c>
      <c r="K423" s="32">
        <v>69.2</v>
      </c>
      <c r="L423" s="29">
        <f t="shared" si="8"/>
        <v>60.58</v>
      </c>
      <c r="M423" s="33" t="s">
        <v>1420</v>
      </c>
      <c r="N423" s="33" t="s">
        <v>1026</v>
      </c>
      <c r="O423" s="52"/>
    </row>
    <row r="424" spans="1:15" ht="18" customHeight="1">
      <c r="A424" s="50" t="s">
        <v>1366</v>
      </c>
      <c r="B424" s="18" t="s">
        <v>1427</v>
      </c>
      <c r="C424" s="19" t="s">
        <v>1428</v>
      </c>
      <c r="D424" s="19" t="s">
        <v>1429</v>
      </c>
      <c r="E424" s="20">
        <v>86.2</v>
      </c>
      <c r="F424" s="20">
        <v>98.5</v>
      </c>
      <c r="G424" s="20">
        <v>184.7</v>
      </c>
      <c r="H424" s="20"/>
      <c r="I424" s="20">
        <v>0</v>
      </c>
      <c r="J424" s="20">
        <v>61.57</v>
      </c>
      <c r="K424" s="32">
        <v>75</v>
      </c>
      <c r="L424" s="29">
        <f t="shared" si="8"/>
        <v>66.94</v>
      </c>
      <c r="M424" s="33" t="s">
        <v>1430</v>
      </c>
      <c r="N424" s="33" t="s">
        <v>1026</v>
      </c>
      <c r="O424" s="52"/>
    </row>
    <row r="425" spans="1:15" ht="18" customHeight="1">
      <c r="A425" s="50" t="s">
        <v>1366</v>
      </c>
      <c r="B425" s="18" t="s">
        <v>1431</v>
      </c>
      <c r="C425" s="19" t="s">
        <v>1432</v>
      </c>
      <c r="D425" s="19" t="s">
        <v>1433</v>
      </c>
      <c r="E425" s="20">
        <v>78.9</v>
      </c>
      <c r="F425" s="20">
        <v>99</v>
      </c>
      <c r="G425" s="20">
        <v>177.9</v>
      </c>
      <c r="H425" s="20"/>
      <c r="I425" s="20">
        <v>0</v>
      </c>
      <c r="J425" s="20">
        <v>59.3</v>
      </c>
      <c r="K425" s="32">
        <v>72.2</v>
      </c>
      <c r="L425" s="29">
        <f t="shared" si="8"/>
        <v>64.46</v>
      </c>
      <c r="M425" s="33" t="s">
        <v>1430</v>
      </c>
      <c r="N425" s="33" t="s">
        <v>1026</v>
      </c>
      <c r="O425" s="52"/>
    </row>
    <row r="426" spans="1:15" ht="18" customHeight="1">
      <c r="A426" s="50" t="s">
        <v>1366</v>
      </c>
      <c r="B426" s="18" t="s">
        <v>1434</v>
      </c>
      <c r="C426" s="19" t="s">
        <v>1435</v>
      </c>
      <c r="D426" s="19" t="s">
        <v>1436</v>
      </c>
      <c r="E426" s="20">
        <v>73.4</v>
      </c>
      <c r="F426" s="20">
        <v>95.5</v>
      </c>
      <c r="G426" s="20">
        <v>168.9</v>
      </c>
      <c r="H426" s="20"/>
      <c r="I426" s="20">
        <v>0</v>
      </c>
      <c r="J426" s="20">
        <v>56.3</v>
      </c>
      <c r="K426" s="32">
        <v>65.2</v>
      </c>
      <c r="L426" s="29">
        <f t="shared" si="8"/>
        <v>59.86</v>
      </c>
      <c r="M426" s="33" t="s">
        <v>1430</v>
      </c>
      <c r="N426" s="33" t="s">
        <v>1026</v>
      </c>
      <c r="O426" s="52"/>
    </row>
    <row r="427" spans="1:15" ht="18" customHeight="1">
      <c r="A427" s="51" t="s">
        <v>1437</v>
      </c>
      <c r="B427" s="18" t="s">
        <v>1438</v>
      </c>
      <c r="C427" s="19" t="s">
        <v>1439</v>
      </c>
      <c r="D427" s="19" t="s">
        <v>1440</v>
      </c>
      <c r="E427" s="20">
        <v>80.4</v>
      </c>
      <c r="F427" s="20">
        <v>99</v>
      </c>
      <c r="G427" s="20">
        <v>179.4</v>
      </c>
      <c r="H427" s="20"/>
      <c r="I427" s="20">
        <v>0</v>
      </c>
      <c r="J427" s="20">
        <v>59.8</v>
      </c>
      <c r="K427" s="32">
        <v>76.8</v>
      </c>
      <c r="L427" s="29">
        <f t="shared" si="8"/>
        <v>66.6</v>
      </c>
      <c r="M427" s="33" t="s">
        <v>1441</v>
      </c>
      <c r="N427" s="33" t="s">
        <v>1026</v>
      </c>
      <c r="O427" s="52"/>
    </row>
    <row r="428" spans="1:15" ht="18" customHeight="1">
      <c r="A428" s="51" t="s">
        <v>1437</v>
      </c>
      <c r="B428" s="18" t="s">
        <v>1442</v>
      </c>
      <c r="C428" s="19" t="s">
        <v>1443</v>
      </c>
      <c r="D428" s="19" t="s">
        <v>1444</v>
      </c>
      <c r="E428" s="20">
        <v>82.2</v>
      </c>
      <c r="F428" s="20">
        <v>95</v>
      </c>
      <c r="G428" s="20">
        <v>177.2</v>
      </c>
      <c r="H428" s="20"/>
      <c r="I428" s="20">
        <v>0</v>
      </c>
      <c r="J428" s="20">
        <v>59.07</v>
      </c>
      <c r="K428" s="32">
        <v>74.8</v>
      </c>
      <c r="L428" s="29">
        <f t="shared" si="8"/>
        <v>65.36</v>
      </c>
      <c r="M428" s="33" t="s">
        <v>1441</v>
      </c>
      <c r="N428" s="33" t="s">
        <v>1026</v>
      </c>
      <c r="O428" s="52"/>
    </row>
    <row r="429" spans="1:15" ht="18" customHeight="1">
      <c r="A429" s="51" t="s">
        <v>1437</v>
      </c>
      <c r="B429" s="18" t="s">
        <v>1445</v>
      </c>
      <c r="C429" s="19" t="s">
        <v>1446</v>
      </c>
      <c r="D429" s="19" t="s">
        <v>1447</v>
      </c>
      <c r="E429" s="20">
        <v>90.6</v>
      </c>
      <c r="F429" s="20">
        <v>80</v>
      </c>
      <c r="G429" s="20">
        <v>170.6</v>
      </c>
      <c r="H429" s="20"/>
      <c r="I429" s="20">
        <v>0</v>
      </c>
      <c r="J429" s="20">
        <v>56.87</v>
      </c>
      <c r="K429" s="32">
        <v>72.4</v>
      </c>
      <c r="L429" s="29">
        <f t="shared" si="8"/>
        <v>63.08</v>
      </c>
      <c r="M429" s="33" t="s">
        <v>1441</v>
      </c>
      <c r="N429" s="33" t="s">
        <v>1026</v>
      </c>
      <c r="O429" s="52"/>
    </row>
    <row r="430" spans="1:15" ht="18" customHeight="1">
      <c r="A430" s="51" t="s">
        <v>1437</v>
      </c>
      <c r="B430" s="18" t="s">
        <v>1448</v>
      </c>
      <c r="C430" s="19" t="s">
        <v>1449</v>
      </c>
      <c r="D430" s="19" t="s">
        <v>1450</v>
      </c>
      <c r="E430" s="20">
        <v>99.3</v>
      </c>
      <c r="F430" s="20">
        <v>106</v>
      </c>
      <c r="G430" s="20">
        <v>205.3</v>
      </c>
      <c r="H430" s="20"/>
      <c r="I430" s="20">
        <v>0</v>
      </c>
      <c r="J430" s="20">
        <v>68.43</v>
      </c>
      <c r="K430" s="32">
        <v>79.8</v>
      </c>
      <c r="L430" s="29">
        <f t="shared" si="8"/>
        <v>72.98</v>
      </c>
      <c r="M430" s="33" t="s">
        <v>1451</v>
      </c>
      <c r="N430" s="33" t="s">
        <v>1026</v>
      </c>
      <c r="O430" s="52"/>
    </row>
    <row r="431" spans="1:15" ht="18" customHeight="1">
      <c r="A431" s="51" t="s">
        <v>1437</v>
      </c>
      <c r="B431" s="18" t="s">
        <v>1452</v>
      </c>
      <c r="C431" s="19" t="s">
        <v>1453</v>
      </c>
      <c r="D431" s="19" t="s">
        <v>1454</v>
      </c>
      <c r="E431" s="20">
        <v>94.9</v>
      </c>
      <c r="F431" s="20">
        <v>96</v>
      </c>
      <c r="G431" s="20">
        <v>190.9</v>
      </c>
      <c r="H431" s="20"/>
      <c r="I431" s="20">
        <v>0</v>
      </c>
      <c r="J431" s="20">
        <v>63.63</v>
      </c>
      <c r="K431" s="32">
        <v>74.8</v>
      </c>
      <c r="L431" s="29">
        <f t="shared" si="8"/>
        <v>68.1</v>
      </c>
      <c r="M431" s="33" t="s">
        <v>1451</v>
      </c>
      <c r="N431" s="33" t="s">
        <v>1026</v>
      </c>
      <c r="O431" s="52"/>
    </row>
    <row r="432" spans="1:15" ht="18" customHeight="1">
      <c r="A432" s="51" t="s">
        <v>1437</v>
      </c>
      <c r="B432" s="18" t="s">
        <v>1455</v>
      </c>
      <c r="C432" s="19" t="s">
        <v>1456</v>
      </c>
      <c r="D432" s="19" t="s">
        <v>1457</v>
      </c>
      <c r="E432" s="20">
        <v>83</v>
      </c>
      <c r="F432" s="20">
        <v>106</v>
      </c>
      <c r="G432" s="20">
        <v>189</v>
      </c>
      <c r="H432" s="20"/>
      <c r="I432" s="20">
        <v>0</v>
      </c>
      <c r="J432" s="20">
        <v>63</v>
      </c>
      <c r="K432" s="32">
        <v>74.1</v>
      </c>
      <c r="L432" s="29">
        <f t="shared" si="8"/>
        <v>67.44</v>
      </c>
      <c r="M432" s="33" t="s">
        <v>1451</v>
      </c>
      <c r="N432" s="33" t="s">
        <v>1026</v>
      </c>
      <c r="O432" s="52"/>
    </row>
    <row r="433" spans="1:15" ht="18" customHeight="1">
      <c r="A433" s="51" t="s">
        <v>1437</v>
      </c>
      <c r="B433" s="18" t="s">
        <v>1458</v>
      </c>
      <c r="C433" s="19" t="s">
        <v>1459</v>
      </c>
      <c r="D433" s="19" t="s">
        <v>1460</v>
      </c>
      <c r="E433" s="20">
        <v>90.5</v>
      </c>
      <c r="F433" s="20">
        <v>100.5</v>
      </c>
      <c r="G433" s="20">
        <v>191</v>
      </c>
      <c r="H433" s="20"/>
      <c r="I433" s="20">
        <v>0</v>
      </c>
      <c r="J433" s="20">
        <v>63.67</v>
      </c>
      <c r="K433" s="32">
        <v>76.1</v>
      </c>
      <c r="L433" s="29">
        <f t="shared" si="8"/>
        <v>68.64</v>
      </c>
      <c r="M433" s="33" t="s">
        <v>1461</v>
      </c>
      <c r="N433" s="33" t="s">
        <v>1026</v>
      </c>
      <c r="O433" s="52"/>
    </row>
    <row r="434" spans="1:15" ht="18" customHeight="1">
      <c r="A434" s="51" t="s">
        <v>1437</v>
      </c>
      <c r="B434" s="18" t="s">
        <v>1462</v>
      </c>
      <c r="C434" s="19" t="s">
        <v>1463</v>
      </c>
      <c r="D434" s="19" t="s">
        <v>1464</v>
      </c>
      <c r="E434" s="20">
        <v>77.4</v>
      </c>
      <c r="F434" s="20">
        <v>93.5</v>
      </c>
      <c r="G434" s="20">
        <v>170.9</v>
      </c>
      <c r="H434" s="20"/>
      <c r="I434" s="20">
        <v>0</v>
      </c>
      <c r="J434" s="20">
        <v>56.97</v>
      </c>
      <c r="K434" s="32">
        <v>71.2</v>
      </c>
      <c r="L434" s="29">
        <f t="shared" si="8"/>
        <v>62.66</v>
      </c>
      <c r="M434" s="33" t="s">
        <v>1461</v>
      </c>
      <c r="N434" s="33" t="s">
        <v>1026</v>
      </c>
      <c r="O434" s="52"/>
    </row>
    <row r="435" spans="1:15" ht="18" customHeight="1">
      <c r="A435" s="51" t="s">
        <v>1437</v>
      </c>
      <c r="B435" s="18" t="s">
        <v>1465</v>
      </c>
      <c r="C435" s="19" t="s">
        <v>1466</v>
      </c>
      <c r="D435" s="19" t="s">
        <v>1467</v>
      </c>
      <c r="E435" s="20">
        <v>92.5</v>
      </c>
      <c r="F435" s="20">
        <v>77</v>
      </c>
      <c r="G435" s="20">
        <v>169.5</v>
      </c>
      <c r="H435" s="20"/>
      <c r="I435" s="20">
        <v>0</v>
      </c>
      <c r="J435" s="20">
        <v>56.5</v>
      </c>
      <c r="K435" s="32">
        <v>71.1</v>
      </c>
      <c r="L435" s="29">
        <f t="shared" si="8"/>
        <v>62.34</v>
      </c>
      <c r="M435" s="33" t="s">
        <v>1461</v>
      </c>
      <c r="N435" s="33" t="s">
        <v>1026</v>
      </c>
      <c r="O435" s="52"/>
    </row>
    <row r="436" spans="1:15" ht="18" customHeight="1">
      <c r="A436" s="51" t="s">
        <v>1437</v>
      </c>
      <c r="B436" s="18" t="s">
        <v>1468</v>
      </c>
      <c r="C436" s="19" t="s">
        <v>1469</v>
      </c>
      <c r="D436" s="19" t="s">
        <v>1470</v>
      </c>
      <c r="E436" s="20">
        <v>93.2</v>
      </c>
      <c r="F436" s="20">
        <v>97</v>
      </c>
      <c r="G436" s="20">
        <v>190.2</v>
      </c>
      <c r="H436" s="20"/>
      <c r="I436" s="20">
        <v>0</v>
      </c>
      <c r="J436" s="20">
        <v>63.4</v>
      </c>
      <c r="K436" s="32">
        <v>73.3</v>
      </c>
      <c r="L436" s="29">
        <f t="shared" si="8"/>
        <v>67.36</v>
      </c>
      <c r="M436" s="33" t="s">
        <v>1471</v>
      </c>
      <c r="N436" s="33" t="s">
        <v>1026</v>
      </c>
      <c r="O436" s="52"/>
    </row>
    <row r="437" spans="1:15" ht="18" customHeight="1">
      <c r="A437" s="51" t="s">
        <v>1437</v>
      </c>
      <c r="B437" s="18" t="s">
        <v>1472</v>
      </c>
      <c r="C437" s="19" t="s">
        <v>1473</v>
      </c>
      <c r="D437" s="19" t="s">
        <v>1474</v>
      </c>
      <c r="E437" s="20">
        <v>86.4</v>
      </c>
      <c r="F437" s="20">
        <v>102.5</v>
      </c>
      <c r="G437" s="20">
        <v>188.9</v>
      </c>
      <c r="H437" s="20"/>
      <c r="I437" s="20">
        <v>0</v>
      </c>
      <c r="J437" s="20">
        <v>62.97</v>
      </c>
      <c r="K437" s="32">
        <v>80.2</v>
      </c>
      <c r="L437" s="29">
        <f t="shared" si="8"/>
        <v>69.86</v>
      </c>
      <c r="M437" s="33" t="s">
        <v>1471</v>
      </c>
      <c r="N437" s="33" t="s">
        <v>1026</v>
      </c>
      <c r="O437" s="52"/>
    </row>
    <row r="438" spans="1:15" ht="18" customHeight="1">
      <c r="A438" s="51" t="s">
        <v>1437</v>
      </c>
      <c r="B438" s="18" t="s">
        <v>1475</v>
      </c>
      <c r="C438" s="19" t="s">
        <v>1476</v>
      </c>
      <c r="D438" s="19" t="s">
        <v>1477</v>
      </c>
      <c r="E438" s="20">
        <v>77.9</v>
      </c>
      <c r="F438" s="20">
        <v>104</v>
      </c>
      <c r="G438" s="20">
        <v>181.9</v>
      </c>
      <c r="H438" s="20"/>
      <c r="I438" s="20">
        <v>0</v>
      </c>
      <c r="J438" s="20">
        <v>60.63</v>
      </c>
      <c r="K438" s="32">
        <v>73.8</v>
      </c>
      <c r="L438" s="29">
        <f t="shared" si="8"/>
        <v>65.9</v>
      </c>
      <c r="M438" s="33" t="s">
        <v>1471</v>
      </c>
      <c r="N438" s="33" t="s">
        <v>1026</v>
      </c>
      <c r="O438" s="52"/>
    </row>
    <row r="439" spans="1:15" ht="18" customHeight="1">
      <c r="A439" s="51" t="s">
        <v>1437</v>
      </c>
      <c r="B439" s="18" t="s">
        <v>1478</v>
      </c>
      <c r="C439" s="19" t="s">
        <v>1479</v>
      </c>
      <c r="D439" s="19" t="s">
        <v>1480</v>
      </c>
      <c r="E439" s="20">
        <v>103.6</v>
      </c>
      <c r="F439" s="20">
        <v>106</v>
      </c>
      <c r="G439" s="20">
        <v>209.6</v>
      </c>
      <c r="H439" s="20"/>
      <c r="I439" s="20">
        <v>0</v>
      </c>
      <c r="J439" s="20">
        <v>69.87</v>
      </c>
      <c r="K439" s="32">
        <v>79.7</v>
      </c>
      <c r="L439" s="29">
        <f t="shared" si="8"/>
        <v>73.8</v>
      </c>
      <c r="M439" s="33" t="s">
        <v>1481</v>
      </c>
      <c r="N439" s="33" t="s">
        <v>1026</v>
      </c>
      <c r="O439" s="52"/>
    </row>
    <row r="440" spans="1:15" ht="18" customHeight="1">
      <c r="A440" s="51" t="s">
        <v>1437</v>
      </c>
      <c r="B440" s="18" t="s">
        <v>1482</v>
      </c>
      <c r="C440" s="19" t="s">
        <v>1483</v>
      </c>
      <c r="D440" s="19" t="s">
        <v>1484</v>
      </c>
      <c r="E440" s="20">
        <v>100.1</v>
      </c>
      <c r="F440" s="20">
        <v>101.5</v>
      </c>
      <c r="G440" s="20">
        <v>201.6</v>
      </c>
      <c r="H440" s="20"/>
      <c r="I440" s="20">
        <v>0</v>
      </c>
      <c r="J440" s="20">
        <v>67.2</v>
      </c>
      <c r="K440" s="32">
        <v>75</v>
      </c>
      <c r="L440" s="29">
        <f t="shared" si="8"/>
        <v>70.32</v>
      </c>
      <c r="M440" s="33" t="s">
        <v>1481</v>
      </c>
      <c r="N440" s="33" t="s">
        <v>1026</v>
      </c>
      <c r="O440" s="52"/>
    </row>
    <row r="441" spans="1:15" ht="18" customHeight="1">
      <c r="A441" s="51" t="s">
        <v>1437</v>
      </c>
      <c r="B441" s="18" t="s">
        <v>1485</v>
      </c>
      <c r="C441" s="19" t="s">
        <v>1486</v>
      </c>
      <c r="D441" s="19" t="s">
        <v>1487</v>
      </c>
      <c r="E441" s="20">
        <v>91.4</v>
      </c>
      <c r="F441" s="20">
        <v>97</v>
      </c>
      <c r="G441" s="20">
        <v>188.4</v>
      </c>
      <c r="H441" s="20"/>
      <c r="I441" s="20">
        <v>0</v>
      </c>
      <c r="J441" s="20">
        <v>62.8</v>
      </c>
      <c r="K441" s="32">
        <v>70.8</v>
      </c>
      <c r="L441" s="29">
        <f t="shared" si="8"/>
        <v>66</v>
      </c>
      <c r="M441" s="33" t="s">
        <v>1481</v>
      </c>
      <c r="N441" s="33" t="s">
        <v>1026</v>
      </c>
      <c r="O441" s="52"/>
    </row>
    <row r="442" spans="1:15" ht="18" customHeight="1">
      <c r="A442" s="51" t="s">
        <v>1437</v>
      </c>
      <c r="B442" s="18" t="s">
        <v>1488</v>
      </c>
      <c r="C442" s="19" t="s">
        <v>1489</v>
      </c>
      <c r="D442" s="19" t="s">
        <v>1490</v>
      </c>
      <c r="E442" s="20">
        <v>96.5</v>
      </c>
      <c r="F442" s="20">
        <v>98</v>
      </c>
      <c r="G442" s="20">
        <v>194.5</v>
      </c>
      <c r="H442" s="20"/>
      <c r="I442" s="20">
        <v>0</v>
      </c>
      <c r="J442" s="20">
        <v>64.83</v>
      </c>
      <c r="K442" s="32">
        <v>75.8</v>
      </c>
      <c r="L442" s="29">
        <f t="shared" si="8"/>
        <v>69.22</v>
      </c>
      <c r="M442" s="33" t="s">
        <v>1491</v>
      </c>
      <c r="N442" s="33" t="s">
        <v>1026</v>
      </c>
      <c r="O442" s="52"/>
    </row>
    <row r="443" spans="1:15" ht="18" customHeight="1">
      <c r="A443" s="51" t="s">
        <v>1437</v>
      </c>
      <c r="B443" s="18" t="s">
        <v>1492</v>
      </c>
      <c r="C443" s="19" t="s">
        <v>1493</v>
      </c>
      <c r="D443" s="19" t="s">
        <v>1494</v>
      </c>
      <c r="E443" s="20">
        <v>89.9</v>
      </c>
      <c r="F443" s="20">
        <v>101.5</v>
      </c>
      <c r="G443" s="20">
        <v>191.4</v>
      </c>
      <c r="H443" s="20"/>
      <c r="I443" s="20">
        <v>0</v>
      </c>
      <c r="J443" s="20">
        <v>63.8</v>
      </c>
      <c r="K443" s="32">
        <v>71.4</v>
      </c>
      <c r="L443" s="29">
        <f t="shared" si="8"/>
        <v>66.84</v>
      </c>
      <c r="M443" s="33" t="s">
        <v>1491</v>
      </c>
      <c r="N443" s="33" t="s">
        <v>1026</v>
      </c>
      <c r="O443" s="52"/>
    </row>
    <row r="444" spans="1:15" ht="18" customHeight="1">
      <c r="A444" s="51" t="s">
        <v>1437</v>
      </c>
      <c r="B444" s="18" t="s">
        <v>1495</v>
      </c>
      <c r="C444" s="19" t="s">
        <v>1496</v>
      </c>
      <c r="D444" s="19" t="s">
        <v>1497</v>
      </c>
      <c r="E444" s="20">
        <v>91.3</v>
      </c>
      <c r="F444" s="20">
        <v>92.5</v>
      </c>
      <c r="G444" s="20">
        <v>183.8</v>
      </c>
      <c r="H444" s="20"/>
      <c r="I444" s="20">
        <v>0</v>
      </c>
      <c r="J444" s="20">
        <v>61.27</v>
      </c>
      <c r="K444" s="32">
        <v>75.4</v>
      </c>
      <c r="L444" s="29">
        <f t="shared" si="8"/>
        <v>66.92</v>
      </c>
      <c r="M444" s="33" t="s">
        <v>1491</v>
      </c>
      <c r="N444" s="33" t="s">
        <v>1026</v>
      </c>
      <c r="O444" s="52"/>
    </row>
    <row r="445" spans="1:15" ht="18" customHeight="1">
      <c r="A445" s="51" t="s">
        <v>1437</v>
      </c>
      <c r="B445" s="18" t="s">
        <v>1498</v>
      </c>
      <c r="C445" s="19" t="s">
        <v>1499</v>
      </c>
      <c r="D445" s="19" t="s">
        <v>1500</v>
      </c>
      <c r="E445" s="20">
        <v>99.2</v>
      </c>
      <c r="F445" s="20">
        <v>107.5</v>
      </c>
      <c r="G445" s="20">
        <v>206.7</v>
      </c>
      <c r="H445" s="20"/>
      <c r="I445" s="20">
        <v>0</v>
      </c>
      <c r="J445" s="20">
        <v>68.9</v>
      </c>
      <c r="K445" s="32">
        <v>77.9</v>
      </c>
      <c r="L445" s="29">
        <f t="shared" si="8"/>
        <v>72.5</v>
      </c>
      <c r="M445" s="33" t="s">
        <v>1501</v>
      </c>
      <c r="N445" s="33" t="s">
        <v>1026</v>
      </c>
      <c r="O445" s="52"/>
    </row>
    <row r="446" spans="1:15" ht="18" customHeight="1">
      <c r="A446" s="51" t="s">
        <v>1437</v>
      </c>
      <c r="B446" s="18" t="s">
        <v>1502</v>
      </c>
      <c r="C446" s="19" t="s">
        <v>1503</v>
      </c>
      <c r="D446" s="19" t="s">
        <v>1504</v>
      </c>
      <c r="E446" s="20">
        <v>107</v>
      </c>
      <c r="F446" s="20">
        <v>99.5</v>
      </c>
      <c r="G446" s="20">
        <v>206.5</v>
      </c>
      <c r="H446" s="20"/>
      <c r="I446" s="20">
        <v>0</v>
      </c>
      <c r="J446" s="20">
        <v>68.83</v>
      </c>
      <c r="K446" s="32">
        <v>79.2</v>
      </c>
      <c r="L446" s="29">
        <f t="shared" si="8"/>
        <v>72.98</v>
      </c>
      <c r="M446" s="33" t="s">
        <v>1501</v>
      </c>
      <c r="N446" s="33" t="s">
        <v>1026</v>
      </c>
      <c r="O446" s="52"/>
    </row>
    <row r="447" spans="1:15" ht="18" customHeight="1">
      <c r="A447" s="51" t="s">
        <v>1437</v>
      </c>
      <c r="B447" s="18" t="s">
        <v>1505</v>
      </c>
      <c r="C447" s="19" t="s">
        <v>1506</v>
      </c>
      <c r="D447" s="19" t="s">
        <v>1507</v>
      </c>
      <c r="E447" s="20">
        <v>94.3</v>
      </c>
      <c r="F447" s="20">
        <v>93.5</v>
      </c>
      <c r="G447" s="20">
        <v>187.8</v>
      </c>
      <c r="H447" s="20"/>
      <c r="I447" s="20">
        <v>0</v>
      </c>
      <c r="J447" s="20">
        <v>62.6</v>
      </c>
      <c r="K447" s="32">
        <v>73</v>
      </c>
      <c r="L447" s="29">
        <f t="shared" si="8"/>
        <v>66.76</v>
      </c>
      <c r="M447" s="33" t="s">
        <v>1501</v>
      </c>
      <c r="N447" s="33" t="s">
        <v>1026</v>
      </c>
      <c r="O447" s="52"/>
    </row>
  </sheetData>
  <sheetProtection/>
  <autoFilter ref="A2:O447"/>
  <mergeCells count="1">
    <mergeCell ref="A1:N1"/>
  </mergeCells>
  <printOptions/>
  <pageMargins left="0.15694444444444444" right="0.2361111111111111" top="0.4326388888888889" bottom="0.5902777777777778" header="0.27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7"/>
  <sheetViews>
    <sheetView zoomScaleSheetLayoutView="100" workbookViewId="0" topLeftCell="A370">
      <selection activeCell="S303" sqref="S303:T317"/>
    </sheetView>
  </sheetViews>
  <sheetFormatPr defaultColWidth="9.140625" defaultRowHeight="12.75"/>
  <cols>
    <col min="1" max="1" width="4.140625" style="3" customWidth="1"/>
    <col min="2" max="2" width="3.8515625" style="3" customWidth="1"/>
    <col min="3" max="3" width="7.7109375" style="4" customWidth="1"/>
    <col min="4" max="4" width="21.28125" style="0" customWidth="1"/>
    <col min="5" max="5" width="13.7109375" style="0" customWidth="1"/>
    <col min="6" max="7" width="5.8515625" style="5" customWidth="1"/>
    <col min="8" max="8" width="6.57421875" style="5" customWidth="1"/>
    <col min="9" max="9" width="4.57421875" style="5" hidden="1" customWidth="1"/>
    <col min="10" max="10" width="3.28125" style="5" customWidth="1"/>
    <col min="11" max="11" width="6.28125" style="5" customWidth="1"/>
    <col min="12" max="12" width="6.28125" style="6" customWidth="1"/>
    <col min="13" max="13" width="6.7109375" style="6" customWidth="1"/>
    <col min="14" max="14" width="7.8515625" style="6" customWidth="1"/>
    <col min="15" max="15" width="7.28125" style="0" customWidth="1"/>
    <col min="16" max="16" width="22.7109375" style="7" customWidth="1"/>
    <col min="17" max="17" width="17.28125" style="7" customWidth="1"/>
    <col min="19" max="19" width="12.8515625" style="8" bestFit="1" customWidth="1"/>
  </cols>
  <sheetData>
    <row r="1" spans="1:17" ht="52.5" customHeight="1">
      <c r="A1" s="9" t="s">
        <v>0</v>
      </c>
      <c r="B1" s="10"/>
      <c r="C1" s="11"/>
      <c r="D1" s="10"/>
      <c r="E1" s="10"/>
      <c r="F1" s="12"/>
      <c r="G1" s="12"/>
      <c r="H1" s="12"/>
      <c r="I1" s="12"/>
      <c r="J1" s="12"/>
      <c r="K1" s="12"/>
      <c r="L1" s="22"/>
      <c r="M1" s="22"/>
      <c r="N1" s="22"/>
      <c r="O1" s="10"/>
      <c r="P1" s="23"/>
      <c r="Q1" s="23"/>
    </row>
    <row r="2" spans="1:19" s="1" customFormat="1" ht="51.75" customHeight="1">
      <c r="A2" s="13" t="s">
        <v>1508</v>
      </c>
      <c r="B2" s="14" t="s">
        <v>1509</v>
      </c>
      <c r="C2" s="15" t="s">
        <v>2</v>
      </c>
      <c r="D2" s="13" t="s">
        <v>3</v>
      </c>
      <c r="E2" s="13" t="s">
        <v>4</v>
      </c>
      <c r="F2" s="16" t="s">
        <v>5</v>
      </c>
      <c r="G2" s="16" t="s">
        <v>6</v>
      </c>
      <c r="H2" s="16" t="s">
        <v>1510</v>
      </c>
      <c r="I2" s="24" t="s">
        <v>8</v>
      </c>
      <c r="J2" s="16" t="s">
        <v>9</v>
      </c>
      <c r="K2" s="13" t="s">
        <v>1511</v>
      </c>
      <c r="L2" s="25" t="s">
        <v>11</v>
      </c>
      <c r="M2" s="25" t="s">
        <v>1512</v>
      </c>
      <c r="N2" s="26" t="s">
        <v>12</v>
      </c>
      <c r="O2" s="27" t="s">
        <v>1513</v>
      </c>
      <c r="P2" s="28" t="s">
        <v>13</v>
      </c>
      <c r="Q2" s="34" t="s">
        <v>14</v>
      </c>
      <c r="R2" s="35"/>
      <c r="S2" s="36"/>
    </row>
    <row r="3" spans="1:20" ht="15" customHeight="1">
      <c r="A3" s="17">
        <v>1</v>
      </c>
      <c r="B3" s="17">
        <v>1</v>
      </c>
      <c r="C3" s="18" t="s">
        <v>17</v>
      </c>
      <c r="D3" s="19" t="s">
        <v>18</v>
      </c>
      <c r="E3" s="19" t="s">
        <v>19</v>
      </c>
      <c r="F3" s="20">
        <v>102.1</v>
      </c>
      <c r="G3" s="20">
        <v>115</v>
      </c>
      <c r="H3" s="20">
        <v>217.1</v>
      </c>
      <c r="I3" s="20"/>
      <c r="J3" s="20">
        <v>0</v>
      </c>
      <c r="K3" s="20">
        <v>217.1</v>
      </c>
      <c r="L3" s="29"/>
      <c r="M3" s="29"/>
      <c r="N3" s="29">
        <f aca="true" t="shared" si="0" ref="N3:N66">K3/3*0.6+L3*0.4</f>
        <v>43.42</v>
      </c>
      <c r="O3" s="30">
        <f>SUMPRODUCT(($Q$3:$Q$457=Q3)*($P$3:$P$457=P3)*($N$3:$N$457&gt;N3))+1</f>
        <v>1</v>
      </c>
      <c r="P3" s="31" t="s">
        <v>20</v>
      </c>
      <c r="Q3" s="37" t="s">
        <v>21</v>
      </c>
      <c r="S3" s="8">
        <f>F3+G3+J3</f>
        <v>217.1</v>
      </c>
      <c r="T3" t="b">
        <f>EXACT(K3,S3)</f>
        <v>1</v>
      </c>
    </row>
    <row r="4" spans="1:20" ht="15" customHeight="1">
      <c r="A4" s="17">
        <v>1</v>
      </c>
      <c r="B4" s="17">
        <v>2</v>
      </c>
      <c r="C4" s="18" t="s">
        <v>22</v>
      </c>
      <c r="D4" s="19" t="s">
        <v>23</v>
      </c>
      <c r="E4" s="19" t="s">
        <v>24</v>
      </c>
      <c r="F4" s="20">
        <v>93.6</v>
      </c>
      <c r="G4" s="20">
        <v>116</v>
      </c>
      <c r="H4" s="20">
        <v>209.6</v>
      </c>
      <c r="I4" s="20"/>
      <c r="J4" s="20">
        <v>5</v>
      </c>
      <c r="K4" s="20">
        <v>214.6</v>
      </c>
      <c r="L4" s="29"/>
      <c r="M4" s="29"/>
      <c r="N4" s="29">
        <f t="shared" si="0"/>
        <v>42.92</v>
      </c>
      <c r="O4" s="30">
        <f>SUMPRODUCT(($Q$3:$Q$457=Q4)*($P$3:$P$457=P4)*($N$3:$N$457&gt;N4))+1</f>
        <v>2</v>
      </c>
      <c r="P4" s="31" t="s">
        <v>20</v>
      </c>
      <c r="Q4" s="37" t="s">
        <v>21</v>
      </c>
      <c r="S4" s="8">
        <f aca="true" t="shared" si="1" ref="S4:S67">F4+G4+J4</f>
        <v>214.6</v>
      </c>
      <c r="T4" t="b">
        <f aca="true" t="shared" si="2" ref="T4:T67">EXACT(K4,S4)</f>
        <v>1</v>
      </c>
    </row>
    <row r="5" spans="1:20" ht="15" customHeight="1">
      <c r="A5" s="17">
        <v>1</v>
      </c>
      <c r="B5" s="17">
        <v>3</v>
      </c>
      <c r="C5" s="18" t="s">
        <v>25</v>
      </c>
      <c r="D5" s="19" t="s">
        <v>26</v>
      </c>
      <c r="E5" s="19" t="s">
        <v>27</v>
      </c>
      <c r="F5" s="20">
        <v>99.8</v>
      </c>
      <c r="G5" s="20">
        <v>113</v>
      </c>
      <c r="H5" s="20">
        <v>212.8</v>
      </c>
      <c r="I5" s="20"/>
      <c r="J5" s="20">
        <v>0</v>
      </c>
      <c r="K5" s="20">
        <v>212.8</v>
      </c>
      <c r="L5" s="29"/>
      <c r="M5" s="29"/>
      <c r="N5" s="29">
        <f t="shared" si="0"/>
        <v>42.56</v>
      </c>
      <c r="O5" s="30">
        <f>SUMPRODUCT(($Q$3:$Q$457=Q5)*($P$3:$P$457=P5)*($N$3:$N$457&gt;N5))+1</f>
        <v>3</v>
      </c>
      <c r="P5" s="31" t="s">
        <v>20</v>
      </c>
      <c r="Q5" s="37" t="s">
        <v>21</v>
      </c>
      <c r="S5" s="8">
        <f t="shared" si="1"/>
        <v>212.8</v>
      </c>
      <c r="T5" t="b">
        <f t="shared" si="2"/>
        <v>1</v>
      </c>
    </row>
    <row r="6" spans="1:20" ht="15" customHeight="1">
      <c r="A6" s="17">
        <v>1</v>
      </c>
      <c r="B6" s="17">
        <v>4</v>
      </c>
      <c r="C6" s="18" t="s">
        <v>28</v>
      </c>
      <c r="D6" s="19" t="s">
        <v>29</v>
      </c>
      <c r="E6" s="19" t="s">
        <v>30</v>
      </c>
      <c r="F6" s="20">
        <v>94.1</v>
      </c>
      <c r="G6" s="20">
        <v>111.5</v>
      </c>
      <c r="H6" s="20">
        <v>205.6</v>
      </c>
      <c r="I6" s="20"/>
      <c r="J6" s="20">
        <v>5</v>
      </c>
      <c r="K6" s="20">
        <v>210.6</v>
      </c>
      <c r="L6" s="29"/>
      <c r="M6" s="29"/>
      <c r="N6" s="29">
        <f t="shared" si="0"/>
        <v>42.12</v>
      </c>
      <c r="O6" s="30">
        <f>SUMPRODUCT(($Q$3:$Q$457=Q6)*($P$3:$P$457=P6)*($N$3:$N$457&gt;N6))+1</f>
        <v>1</v>
      </c>
      <c r="P6" s="31" t="s">
        <v>20</v>
      </c>
      <c r="Q6" s="37" t="s">
        <v>31</v>
      </c>
      <c r="S6" s="8">
        <f t="shared" si="1"/>
        <v>210.6</v>
      </c>
      <c r="T6" t="b">
        <f t="shared" si="2"/>
        <v>1</v>
      </c>
    </row>
    <row r="7" spans="1:20" ht="15" customHeight="1">
      <c r="A7" s="17">
        <v>1</v>
      </c>
      <c r="B7" s="17">
        <v>5</v>
      </c>
      <c r="C7" s="18" t="s">
        <v>32</v>
      </c>
      <c r="D7" s="19" t="s">
        <v>33</v>
      </c>
      <c r="E7" s="19" t="s">
        <v>34</v>
      </c>
      <c r="F7" s="20">
        <v>92.3</v>
      </c>
      <c r="G7" s="20">
        <v>111.5</v>
      </c>
      <c r="H7" s="20">
        <v>203.8</v>
      </c>
      <c r="I7" s="20"/>
      <c r="J7" s="20">
        <v>5</v>
      </c>
      <c r="K7" s="20">
        <v>208.8</v>
      </c>
      <c r="L7" s="29"/>
      <c r="M7" s="29"/>
      <c r="N7" s="29">
        <f t="shared" si="0"/>
        <v>41.76</v>
      </c>
      <c r="O7" s="30">
        <f>SUMPRODUCT(($Q$3:$Q$457=Q7)*($P$3:$P$457=P7)*($N$3:$N$457&gt;N7))+1</f>
        <v>2</v>
      </c>
      <c r="P7" s="31" t="s">
        <v>20</v>
      </c>
      <c r="Q7" s="37" t="s">
        <v>31</v>
      </c>
      <c r="S7" s="8">
        <f t="shared" si="1"/>
        <v>208.8</v>
      </c>
      <c r="T7" t="b">
        <f t="shared" si="2"/>
        <v>1</v>
      </c>
    </row>
    <row r="8" spans="1:20" ht="15" customHeight="1">
      <c r="A8" s="17">
        <v>1</v>
      </c>
      <c r="B8" s="17">
        <v>6</v>
      </c>
      <c r="C8" s="18" t="s">
        <v>35</v>
      </c>
      <c r="D8" s="19" t="s">
        <v>36</v>
      </c>
      <c r="E8" s="19" t="s">
        <v>37</v>
      </c>
      <c r="F8" s="20">
        <v>111.2</v>
      </c>
      <c r="G8" s="20">
        <v>93.5</v>
      </c>
      <c r="H8" s="20">
        <v>204.7</v>
      </c>
      <c r="I8" s="20"/>
      <c r="J8" s="20">
        <v>0</v>
      </c>
      <c r="K8" s="20">
        <v>204.7</v>
      </c>
      <c r="L8" s="29"/>
      <c r="M8" s="29"/>
      <c r="N8" s="29">
        <f t="shared" si="0"/>
        <v>40.94</v>
      </c>
      <c r="O8" s="30">
        <f>SUMPRODUCT(($Q$3:$Q$457=Q8)*($P$3:$P$457=P8)*($N$3:$N$457&gt;N8))+1</f>
        <v>3</v>
      </c>
      <c r="P8" s="31" t="s">
        <v>20</v>
      </c>
      <c r="Q8" s="37" t="s">
        <v>31</v>
      </c>
      <c r="S8" s="8">
        <f t="shared" si="1"/>
        <v>204.7</v>
      </c>
      <c r="T8" t="b">
        <f t="shared" si="2"/>
        <v>1</v>
      </c>
    </row>
    <row r="9" spans="1:20" ht="15" customHeight="1">
      <c r="A9" s="17">
        <v>1</v>
      </c>
      <c r="B9" s="17">
        <v>7</v>
      </c>
      <c r="C9" s="18" t="s">
        <v>38</v>
      </c>
      <c r="D9" s="19" t="s">
        <v>39</v>
      </c>
      <c r="E9" s="19" t="s">
        <v>40</v>
      </c>
      <c r="F9" s="20">
        <v>116.8</v>
      </c>
      <c r="G9" s="20">
        <v>107</v>
      </c>
      <c r="H9" s="20">
        <v>223.8</v>
      </c>
      <c r="I9" s="20"/>
      <c r="J9" s="20">
        <v>0</v>
      </c>
      <c r="K9" s="20">
        <v>223.8</v>
      </c>
      <c r="L9" s="29"/>
      <c r="M9" s="29"/>
      <c r="N9" s="29">
        <f t="shared" si="0"/>
        <v>44.76</v>
      </c>
      <c r="O9" s="30">
        <f>SUMPRODUCT(($Q$3:$Q$457=Q9)*($P$3:$P$457=P9)*($N$3:$N$457&gt;N9))+1</f>
        <v>1</v>
      </c>
      <c r="P9" s="31" t="s">
        <v>20</v>
      </c>
      <c r="Q9" s="37" t="s">
        <v>41</v>
      </c>
      <c r="S9" s="8">
        <f t="shared" si="1"/>
        <v>223.8</v>
      </c>
      <c r="T9" t="b">
        <f t="shared" si="2"/>
        <v>1</v>
      </c>
    </row>
    <row r="10" spans="1:20" ht="15" customHeight="1">
      <c r="A10" s="17">
        <v>1</v>
      </c>
      <c r="B10" s="17">
        <v>8</v>
      </c>
      <c r="C10" s="18" t="s">
        <v>42</v>
      </c>
      <c r="D10" s="19" t="s">
        <v>43</v>
      </c>
      <c r="E10" s="19" t="s">
        <v>44</v>
      </c>
      <c r="F10" s="20">
        <v>110.3</v>
      </c>
      <c r="G10" s="20">
        <v>111</v>
      </c>
      <c r="H10" s="20">
        <v>221.3</v>
      </c>
      <c r="I10" s="20"/>
      <c r="J10" s="20">
        <v>0</v>
      </c>
      <c r="K10" s="20">
        <v>221.3</v>
      </c>
      <c r="L10" s="29"/>
      <c r="M10" s="29"/>
      <c r="N10" s="29">
        <f t="shared" si="0"/>
        <v>44.26</v>
      </c>
      <c r="O10" s="30">
        <f>SUMPRODUCT(($Q$3:$Q$457=Q10)*($P$3:$P$457=P10)*($N$3:$N$457&gt;N10))+1</f>
        <v>2</v>
      </c>
      <c r="P10" s="31" t="s">
        <v>20</v>
      </c>
      <c r="Q10" s="37" t="s">
        <v>41</v>
      </c>
      <c r="S10" s="8">
        <f t="shared" si="1"/>
        <v>221.3</v>
      </c>
      <c r="T10" t="b">
        <f t="shared" si="2"/>
        <v>1</v>
      </c>
    </row>
    <row r="11" spans="1:20" ht="15" customHeight="1">
      <c r="A11" s="17">
        <v>1</v>
      </c>
      <c r="B11" s="17">
        <v>9</v>
      </c>
      <c r="C11" s="18" t="s">
        <v>45</v>
      </c>
      <c r="D11" s="19" t="s">
        <v>46</v>
      </c>
      <c r="E11" s="19" t="s">
        <v>47</v>
      </c>
      <c r="F11" s="20">
        <v>107</v>
      </c>
      <c r="G11" s="20">
        <v>108.5</v>
      </c>
      <c r="H11" s="20">
        <v>215.5</v>
      </c>
      <c r="I11" s="20"/>
      <c r="J11" s="20">
        <v>5</v>
      </c>
      <c r="K11" s="20">
        <v>220.5</v>
      </c>
      <c r="L11" s="29"/>
      <c r="M11" s="29"/>
      <c r="N11" s="29">
        <f t="shared" si="0"/>
        <v>44.1</v>
      </c>
      <c r="O11" s="30">
        <f>SUMPRODUCT(($Q$3:$Q$457=Q11)*($P$3:$P$457=P11)*($N$3:$N$457&gt;N11))+1</f>
        <v>3</v>
      </c>
      <c r="P11" s="31" t="s">
        <v>20</v>
      </c>
      <c r="Q11" s="37" t="s">
        <v>41</v>
      </c>
      <c r="S11" s="8">
        <f t="shared" si="1"/>
        <v>220.5</v>
      </c>
      <c r="T11" t="b">
        <f t="shared" si="2"/>
        <v>1</v>
      </c>
    </row>
    <row r="12" spans="1:20" ht="15" customHeight="1">
      <c r="A12" s="17">
        <v>1</v>
      </c>
      <c r="B12" s="17">
        <v>10</v>
      </c>
      <c r="C12" s="18" t="s">
        <v>48</v>
      </c>
      <c r="D12" s="19" t="s">
        <v>49</v>
      </c>
      <c r="E12" s="19" t="s">
        <v>50</v>
      </c>
      <c r="F12" s="20">
        <v>113.3</v>
      </c>
      <c r="G12" s="20">
        <v>113.5</v>
      </c>
      <c r="H12" s="20">
        <v>226.8</v>
      </c>
      <c r="I12" s="20"/>
      <c r="J12" s="20">
        <v>0</v>
      </c>
      <c r="K12" s="20">
        <v>226.8</v>
      </c>
      <c r="L12" s="29"/>
      <c r="M12" s="29"/>
      <c r="N12" s="29">
        <f t="shared" si="0"/>
        <v>45.36</v>
      </c>
      <c r="O12" s="30">
        <f>SUMPRODUCT(($Q$3:$Q$457=Q12)*($P$3:$P$457=P12)*($N$3:$N$457&gt;N12))+1</f>
        <v>1</v>
      </c>
      <c r="P12" s="31" t="s">
        <v>20</v>
      </c>
      <c r="Q12" s="37" t="s">
        <v>51</v>
      </c>
      <c r="S12" s="8">
        <f t="shared" si="1"/>
        <v>226.8</v>
      </c>
      <c r="T12" t="b">
        <f t="shared" si="2"/>
        <v>1</v>
      </c>
    </row>
    <row r="13" spans="1:20" ht="15" customHeight="1">
      <c r="A13" s="17">
        <v>1</v>
      </c>
      <c r="B13" s="17">
        <v>11</v>
      </c>
      <c r="C13" s="18" t="s">
        <v>52</v>
      </c>
      <c r="D13" s="19" t="s">
        <v>53</v>
      </c>
      <c r="E13" s="19" t="s">
        <v>54</v>
      </c>
      <c r="F13" s="20">
        <v>102.7</v>
      </c>
      <c r="G13" s="20">
        <v>121.5</v>
      </c>
      <c r="H13" s="20">
        <v>224.2</v>
      </c>
      <c r="I13" s="20"/>
      <c r="J13" s="20">
        <v>0</v>
      </c>
      <c r="K13" s="20">
        <v>224.2</v>
      </c>
      <c r="L13" s="29"/>
      <c r="M13" s="29"/>
      <c r="N13" s="29">
        <f t="shared" si="0"/>
        <v>44.84</v>
      </c>
      <c r="O13" s="30">
        <f>SUMPRODUCT(($Q$3:$Q$457=Q13)*($P$3:$P$457=P13)*($N$3:$N$457&gt;N13))+1</f>
        <v>2</v>
      </c>
      <c r="P13" s="31" t="s">
        <v>20</v>
      </c>
      <c r="Q13" s="37" t="s">
        <v>51</v>
      </c>
      <c r="S13" s="8">
        <f t="shared" si="1"/>
        <v>224.2</v>
      </c>
      <c r="T13" t="b">
        <f t="shared" si="2"/>
        <v>1</v>
      </c>
    </row>
    <row r="14" spans="1:20" ht="15" customHeight="1">
      <c r="A14" s="17">
        <v>1</v>
      </c>
      <c r="B14" s="17">
        <v>12</v>
      </c>
      <c r="C14" s="18" t="s">
        <v>55</v>
      </c>
      <c r="D14" s="19" t="s">
        <v>56</v>
      </c>
      <c r="E14" s="19" t="s">
        <v>57</v>
      </c>
      <c r="F14" s="20">
        <v>105.6</v>
      </c>
      <c r="G14" s="20">
        <v>118.5</v>
      </c>
      <c r="H14" s="20">
        <v>224.1</v>
      </c>
      <c r="I14" s="20"/>
      <c r="J14" s="20">
        <v>0</v>
      </c>
      <c r="K14" s="20">
        <v>224.1</v>
      </c>
      <c r="L14" s="29"/>
      <c r="M14" s="29"/>
      <c r="N14" s="29">
        <f t="shared" si="0"/>
        <v>44.82</v>
      </c>
      <c r="O14" s="30">
        <f>SUMPRODUCT(($Q$3:$Q$457=Q14)*($P$3:$P$457=P14)*($N$3:$N$457&gt;N14))+1</f>
        <v>3</v>
      </c>
      <c r="P14" s="31" t="s">
        <v>20</v>
      </c>
      <c r="Q14" s="37" t="s">
        <v>51</v>
      </c>
      <c r="S14" s="8">
        <f t="shared" si="1"/>
        <v>224.1</v>
      </c>
      <c r="T14" t="b">
        <f t="shared" si="2"/>
        <v>1</v>
      </c>
    </row>
    <row r="15" spans="1:20" ht="15" customHeight="1">
      <c r="A15" s="17">
        <v>1</v>
      </c>
      <c r="B15" s="17">
        <v>13</v>
      </c>
      <c r="C15" s="18" t="s">
        <v>58</v>
      </c>
      <c r="D15" s="19" t="s">
        <v>59</v>
      </c>
      <c r="E15" s="19" t="s">
        <v>60</v>
      </c>
      <c r="F15" s="20">
        <v>100.7</v>
      </c>
      <c r="G15" s="20">
        <v>123.5</v>
      </c>
      <c r="H15" s="20">
        <v>224.2</v>
      </c>
      <c r="I15" s="20"/>
      <c r="J15" s="20">
        <v>5</v>
      </c>
      <c r="K15" s="20">
        <v>229.2</v>
      </c>
      <c r="L15" s="29"/>
      <c r="M15" s="29"/>
      <c r="N15" s="29">
        <f t="shared" si="0"/>
        <v>45.84</v>
      </c>
      <c r="O15" s="30">
        <f>SUMPRODUCT(($Q$3:$Q$457=Q15)*($P$3:$P$457=P15)*($N$3:$N$457&gt;N15))+1</f>
        <v>1</v>
      </c>
      <c r="P15" s="31" t="s">
        <v>20</v>
      </c>
      <c r="Q15" s="37" t="s">
        <v>61</v>
      </c>
      <c r="S15" s="8">
        <f t="shared" si="1"/>
        <v>229.2</v>
      </c>
      <c r="T15" t="b">
        <f t="shared" si="2"/>
        <v>1</v>
      </c>
    </row>
    <row r="16" spans="1:20" ht="15" customHeight="1">
      <c r="A16" s="17">
        <v>1</v>
      </c>
      <c r="B16" s="17">
        <v>14</v>
      </c>
      <c r="C16" s="18" t="s">
        <v>62</v>
      </c>
      <c r="D16" s="19" t="s">
        <v>63</v>
      </c>
      <c r="E16" s="19" t="s">
        <v>64</v>
      </c>
      <c r="F16" s="20">
        <v>107</v>
      </c>
      <c r="G16" s="20">
        <v>111.5</v>
      </c>
      <c r="H16" s="20">
        <v>218.5</v>
      </c>
      <c r="I16" s="20"/>
      <c r="J16" s="20">
        <v>0</v>
      </c>
      <c r="K16" s="20">
        <v>218.5</v>
      </c>
      <c r="L16" s="29"/>
      <c r="M16" s="29"/>
      <c r="N16" s="29">
        <f t="shared" si="0"/>
        <v>43.7</v>
      </c>
      <c r="O16" s="30">
        <f>SUMPRODUCT(($Q$3:$Q$457=Q16)*($P$3:$P$457=P16)*($N$3:$N$457&gt;N16))+1</f>
        <v>2</v>
      </c>
      <c r="P16" s="31" t="s">
        <v>20</v>
      </c>
      <c r="Q16" s="37" t="s">
        <v>61</v>
      </c>
      <c r="S16" s="8">
        <f t="shared" si="1"/>
        <v>218.5</v>
      </c>
      <c r="T16" t="b">
        <f t="shared" si="2"/>
        <v>1</v>
      </c>
    </row>
    <row r="17" spans="1:20" ht="15" customHeight="1">
      <c r="A17" s="17">
        <v>1</v>
      </c>
      <c r="B17" s="17">
        <v>15</v>
      </c>
      <c r="C17" s="18" t="s">
        <v>65</v>
      </c>
      <c r="D17" s="19" t="s">
        <v>66</v>
      </c>
      <c r="E17" s="19" t="s">
        <v>67</v>
      </c>
      <c r="F17" s="20">
        <v>107.1</v>
      </c>
      <c r="G17" s="20">
        <v>106</v>
      </c>
      <c r="H17" s="20">
        <v>213.1</v>
      </c>
      <c r="I17" s="20"/>
      <c r="J17" s="20">
        <v>5</v>
      </c>
      <c r="K17" s="20">
        <v>218.1</v>
      </c>
      <c r="L17" s="29"/>
      <c r="M17" s="29"/>
      <c r="N17" s="29">
        <f t="shared" si="0"/>
        <v>43.62</v>
      </c>
      <c r="O17" s="30">
        <f>SUMPRODUCT(($Q$3:$Q$457=Q17)*($P$3:$P$457=P17)*($N$3:$N$457&gt;N17))+1</f>
        <v>3</v>
      </c>
      <c r="P17" s="31" t="s">
        <v>20</v>
      </c>
      <c r="Q17" s="37" t="s">
        <v>61</v>
      </c>
      <c r="S17" s="8">
        <f t="shared" si="1"/>
        <v>218.1</v>
      </c>
      <c r="T17" t="b">
        <f t="shared" si="2"/>
        <v>1</v>
      </c>
    </row>
    <row r="18" spans="1:20" ht="15" customHeight="1">
      <c r="A18" s="17">
        <v>1</v>
      </c>
      <c r="B18" s="17">
        <v>16</v>
      </c>
      <c r="C18" s="18" t="s">
        <v>68</v>
      </c>
      <c r="D18" s="19" t="s">
        <v>69</v>
      </c>
      <c r="E18" s="19" t="s">
        <v>70</v>
      </c>
      <c r="F18" s="20">
        <v>108.1</v>
      </c>
      <c r="G18" s="20">
        <v>96</v>
      </c>
      <c r="H18" s="20">
        <v>204.1</v>
      </c>
      <c r="I18" s="20"/>
      <c r="J18" s="20">
        <v>0</v>
      </c>
      <c r="K18" s="20">
        <v>204.1</v>
      </c>
      <c r="L18" s="32"/>
      <c r="M18" s="32"/>
      <c r="N18" s="29">
        <f t="shared" si="0"/>
        <v>40.82</v>
      </c>
      <c r="O18" s="30">
        <f>SUMPRODUCT(($Q$3:$Q$457=Q18)*($P$3:$P$457=P18)*($N$3:$N$457&gt;N18))+1</f>
        <v>1</v>
      </c>
      <c r="P18" s="33" t="s">
        <v>71</v>
      </c>
      <c r="Q18" s="33" t="s">
        <v>72</v>
      </c>
      <c r="S18" s="8">
        <f t="shared" si="1"/>
        <v>204.1</v>
      </c>
      <c r="T18" t="b">
        <f t="shared" si="2"/>
        <v>1</v>
      </c>
    </row>
    <row r="19" spans="1:20" ht="15" customHeight="1">
      <c r="A19" s="17">
        <v>1</v>
      </c>
      <c r="B19" s="17">
        <v>17</v>
      </c>
      <c r="C19" s="18" t="s">
        <v>73</v>
      </c>
      <c r="D19" s="19" t="s">
        <v>74</v>
      </c>
      <c r="E19" s="19" t="s">
        <v>75</v>
      </c>
      <c r="F19" s="20">
        <v>83.3</v>
      </c>
      <c r="G19" s="20">
        <v>96</v>
      </c>
      <c r="H19" s="20">
        <v>179.3</v>
      </c>
      <c r="I19" s="20"/>
      <c r="J19" s="20">
        <v>0</v>
      </c>
      <c r="K19" s="20">
        <v>179.3</v>
      </c>
      <c r="L19" s="32"/>
      <c r="M19" s="32"/>
      <c r="N19" s="29">
        <f t="shared" si="0"/>
        <v>35.86</v>
      </c>
      <c r="O19" s="30">
        <f>SUMPRODUCT(($Q$3:$Q$457=Q19)*($P$3:$P$457=P19)*($N$3:$N$457&gt;N19))+1</f>
        <v>2</v>
      </c>
      <c r="P19" s="33" t="s">
        <v>71</v>
      </c>
      <c r="Q19" s="33" t="s">
        <v>72</v>
      </c>
      <c r="S19" s="8">
        <f t="shared" si="1"/>
        <v>179.3</v>
      </c>
      <c r="T19" t="b">
        <f t="shared" si="2"/>
        <v>1</v>
      </c>
    </row>
    <row r="20" spans="1:20" ht="15" customHeight="1">
      <c r="A20" s="17">
        <v>1</v>
      </c>
      <c r="B20" s="17">
        <v>18</v>
      </c>
      <c r="C20" s="18" t="s">
        <v>76</v>
      </c>
      <c r="D20" s="19" t="s">
        <v>77</v>
      </c>
      <c r="E20" s="19" t="s">
        <v>78</v>
      </c>
      <c r="F20" s="20">
        <v>67.4</v>
      </c>
      <c r="G20" s="20">
        <v>86.5</v>
      </c>
      <c r="H20" s="20">
        <v>153.9</v>
      </c>
      <c r="I20" s="20"/>
      <c r="J20" s="20">
        <v>5</v>
      </c>
      <c r="K20" s="20">
        <v>158.9</v>
      </c>
      <c r="L20" s="32"/>
      <c r="M20" s="32"/>
      <c r="N20" s="29">
        <f t="shared" si="0"/>
        <v>31.78</v>
      </c>
      <c r="O20" s="30">
        <f>SUMPRODUCT(($Q$3:$Q$457=Q20)*($P$3:$P$457=P20)*($N$3:$N$457&gt;N20))+1</f>
        <v>3</v>
      </c>
      <c r="P20" s="33" t="s">
        <v>71</v>
      </c>
      <c r="Q20" s="33" t="s">
        <v>72</v>
      </c>
      <c r="S20" s="8">
        <f t="shared" si="1"/>
        <v>158.9</v>
      </c>
      <c r="T20" t="b">
        <f t="shared" si="2"/>
        <v>1</v>
      </c>
    </row>
    <row r="21" spans="1:20" ht="15" customHeight="1">
      <c r="A21" s="17">
        <v>1</v>
      </c>
      <c r="B21" s="17">
        <v>19</v>
      </c>
      <c r="C21" s="18" t="s">
        <v>79</v>
      </c>
      <c r="D21" s="19" t="s">
        <v>80</v>
      </c>
      <c r="E21" s="19" t="s">
        <v>81</v>
      </c>
      <c r="F21" s="20">
        <v>90.2</v>
      </c>
      <c r="G21" s="20">
        <v>108.5</v>
      </c>
      <c r="H21" s="20">
        <v>198.7</v>
      </c>
      <c r="I21" s="20"/>
      <c r="J21" s="20">
        <v>5</v>
      </c>
      <c r="K21" s="20">
        <v>203.7</v>
      </c>
      <c r="L21" s="32"/>
      <c r="M21" s="32"/>
      <c r="N21" s="29">
        <f t="shared" si="0"/>
        <v>40.74</v>
      </c>
      <c r="O21" s="30">
        <f>SUMPRODUCT(($Q$3:$Q$457=Q21)*($P$3:$P$457=P21)*($N$3:$N$457&gt;N21))+1</f>
        <v>1</v>
      </c>
      <c r="P21" s="33" t="s">
        <v>71</v>
      </c>
      <c r="Q21" s="33" t="s">
        <v>82</v>
      </c>
      <c r="S21" s="8">
        <f t="shared" si="1"/>
        <v>203.7</v>
      </c>
      <c r="T21" t="b">
        <f t="shared" si="2"/>
        <v>1</v>
      </c>
    </row>
    <row r="22" spans="1:20" ht="15" customHeight="1">
      <c r="A22" s="17">
        <v>1</v>
      </c>
      <c r="B22" s="17">
        <v>20</v>
      </c>
      <c r="C22" s="18" t="s">
        <v>83</v>
      </c>
      <c r="D22" s="19" t="s">
        <v>84</v>
      </c>
      <c r="E22" s="19" t="s">
        <v>85</v>
      </c>
      <c r="F22" s="20">
        <v>92.4</v>
      </c>
      <c r="G22" s="20">
        <v>106.5</v>
      </c>
      <c r="H22" s="20">
        <v>198.9</v>
      </c>
      <c r="I22" s="20"/>
      <c r="J22" s="20">
        <v>0</v>
      </c>
      <c r="K22" s="20">
        <v>198.9</v>
      </c>
      <c r="L22" s="32"/>
      <c r="M22" s="32"/>
      <c r="N22" s="29">
        <f t="shared" si="0"/>
        <v>39.78</v>
      </c>
      <c r="O22" s="30">
        <f>SUMPRODUCT(($Q$3:$Q$457=Q22)*($P$3:$P$457=P22)*($N$3:$N$457&gt;N22))+1</f>
        <v>2</v>
      </c>
      <c r="P22" s="33" t="s">
        <v>71</v>
      </c>
      <c r="Q22" s="33" t="s">
        <v>82</v>
      </c>
      <c r="S22" s="8">
        <f t="shared" si="1"/>
        <v>198.9</v>
      </c>
      <c r="T22" t="b">
        <f t="shared" si="2"/>
        <v>1</v>
      </c>
    </row>
    <row r="23" spans="1:20" ht="15" customHeight="1">
      <c r="A23" s="17">
        <v>1</v>
      </c>
      <c r="B23" s="17">
        <v>21</v>
      </c>
      <c r="C23" s="18" t="s">
        <v>86</v>
      </c>
      <c r="D23" s="19" t="s">
        <v>87</v>
      </c>
      <c r="E23" s="19" t="s">
        <v>88</v>
      </c>
      <c r="F23" s="20">
        <v>105</v>
      </c>
      <c r="G23" s="20">
        <v>111</v>
      </c>
      <c r="H23" s="20">
        <v>216</v>
      </c>
      <c r="I23" s="20"/>
      <c r="J23" s="20">
        <v>5</v>
      </c>
      <c r="K23" s="20">
        <v>221</v>
      </c>
      <c r="L23" s="32"/>
      <c r="M23" s="32"/>
      <c r="N23" s="29">
        <f t="shared" si="0"/>
        <v>44.2</v>
      </c>
      <c r="O23" s="30">
        <f>SUMPRODUCT(($Q$3:$Q$457=Q23)*($P$3:$P$457=P23)*($N$3:$N$457&gt;N23))+1</f>
        <v>1</v>
      </c>
      <c r="P23" s="33" t="s">
        <v>89</v>
      </c>
      <c r="Q23" s="33" t="s">
        <v>90</v>
      </c>
      <c r="S23" s="8">
        <f t="shared" si="1"/>
        <v>221</v>
      </c>
      <c r="T23" t="b">
        <f t="shared" si="2"/>
        <v>1</v>
      </c>
    </row>
    <row r="24" spans="1:20" ht="15" customHeight="1">
      <c r="A24" s="17">
        <v>1</v>
      </c>
      <c r="B24" s="17">
        <v>22</v>
      </c>
      <c r="C24" s="18" t="s">
        <v>91</v>
      </c>
      <c r="D24" s="19" t="s">
        <v>92</v>
      </c>
      <c r="E24" s="19" t="s">
        <v>93</v>
      </c>
      <c r="F24" s="20">
        <v>102.1</v>
      </c>
      <c r="G24" s="20">
        <v>111</v>
      </c>
      <c r="H24" s="20">
        <v>213.1</v>
      </c>
      <c r="I24" s="20"/>
      <c r="J24" s="20">
        <v>5</v>
      </c>
      <c r="K24" s="20">
        <v>218.1</v>
      </c>
      <c r="L24" s="32"/>
      <c r="M24" s="32"/>
      <c r="N24" s="29">
        <f t="shared" si="0"/>
        <v>43.62</v>
      </c>
      <c r="O24" s="30">
        <f>SUMPRODUCT(($Q$3:$Q$457=Q24)*($P$3:$P$457=P24)*($N$3:$N$457&gt;N24))+1</f>
        <v>2</v>
      </c>
      <c r="P24" s="33" t="s">
        <v>89</v>
      </c>
      <c r="Q24" s="33" t="s">
        <v>90</v>
      </c>
      <c r="S24" s="8">
        <f t="shared" si="1"/>
        <v>218.1</v>
      </c>
      <c r="T24" t="b">
        <f t="shared" si="2"/>
        <v>1</v>
      </c>
    </row>
    <row r="25" spans="1:20" ht="15" customHeight="1">
      <c r="A25" s="17">
        <v>1</v>
      </c>
      <c r="B25" s="17">
        <v>23</v>
      </c>
      <c r="C25" s="18" t="s">
        <v>94</v>
      </c>
      <c r="D25" s="19" t="s">
        <v>95</v>
      </c>
      <c r="E25" s="19" t="s">
        <v>96</v>
      </c>
      <c r="F25" s="20">
        <v>101.7</v>
      </c>
      <c r="G25" s="20">
        <v>111.5</v>
      </c>
      <c r="H25" s="20">
        <v>213.2</v>
      </c>
      <c r="I25" s="20"/>
      <c r="J25" s="20">
        <v>0</v>
      </c>
      <c r="K25" s="20">
        <v>213.2</v>
      </c>
      <c r="L25" s="32"/>
      <c r="M25" s="32"/>
      <c r="N25" s="29">
        <f t="shared" si="0"/>
        <v>42.64</v>
      </c>
      <c r="O25" s="30">
        <f>SUMPRODUCT(($Q$3:$Q$457=Q25)*($P$3:$P$457=P25)*($N$3:$N$457&gt;N25))+1</f>
        <v>3</v>
      </c>
      <c r="P25" s="33" t="s">
        <v>89</v>
      </c>
      <c r="Q25" s="33" t="s">
        <v>90</v>
      </c>
      <c r="S25" s="8">
        <f t="shared" si="1"/>
        <v>213.2</v>
      </c>
      <c r="T25" t="b">
        <f t="shared" si="2"/>
        <v>1</v>
      </c>
    </row>
    <row r="26" spans="1:20" ht="15" customHeight="1">
      <c r="A26" s="17">
        <v>2</v>
      </c>
      <c r="B26" s="17">
        <v>1</v>
      </c>
      <c r="C26" s="18" t="s">
        <v>98</v>
      </c>
      <c r="D26" s="19" t="s">
        <v>99</v>
      </c>
      <c r="E26" s="19" t="s">
        <v>100</v>
      </c>
      <c r="F26" s="20">
        <v>100.2</v>
      </c>
      <c r="G26" s="20">
        <v>107.5</v>
      </c>
      <c r="H26" s="20">
        <v>207.7</v>
      </c>
      <c r="I26" s="20"/>
      <c r="J26" s="20">
        <v>5</v>
      </c>
      <c r="K26" s="20">
        <v>212.7</v>
      </c>
      <c r="L26" s="32"/>
      <c r="M26" s="32"/>
      <c r="N26" s="29">
        <f t="shared" si="0"/>
        <v>42.54</v>
      </c>
      <c r="O26" s="30">
        <f>SUMPRODUCT(($Q$3:$Q$457=Q26)*($P$3:$P$457=P26)*($N$3:$N$457&gt;N26))+1</f>
        <v>1</v>
      </c>
      <c r="P26" s="33" t="s">
        <v>89</v>
      </c>
      <c r="Q26" s="33" t="s">
        <v>101</v>
      </c>
      <c r="S26" s="8">
        <f t="shared" si="1"/>
        <v>212.7</v>
      </c>
      <c r="T26" t="b">
        <f t="shared" si="2"/>
        <v>1</v>
      </c>
    </row>
    <row r="27" spans="1:20" ht="15" customHeight="1">
      <c r="A27" s="17">
        <v>2</v>
      </c>
      <c r="B27" s="17">
        <v>2</v>
      </c>
      <c r="C27" s="18" t="s">
        <v>102</v>
      </c>
      <c r="D27" s="19" t="s">
        <v>103</v>
      </c>
      <c r="E27" s="19" t="s">
        <v>104</v>
      </c>
      <c r="F27" s="20">
        <v>88.1</v>
      </c>
      <c r="G27" s="20">
        <v>101.5</v>
      </c>
      <c r="H27" s="20">
        <v>189.6</v>
      </c>
      <c r="I27" s="20"/>
      <c r="J27" s="20">
        <v>5</v>
      </c>
      <c r="K27" s="20">
        <v>194.6</v>
      </c>
      <c r="L27" s="32"/>
      <c r="M27" s="32"/>
      <c r="N27" s="29">
        <f t="shared" si="0"/>
        <v>38.92</v>
      </c>
      <c r="O27" s="30">
        <f>SUMPRODUCT(($Q$3:$Q$457=Q27)*($P$3:$P$457=P27)*($N$3:$N$457&gt;N27))+1</f>
        <v>2</v>
      </c>
      <c r="P27" s="33" t="s">
        <v>89</v>
      </c>
      <c r="Q27" s="33" t="s">
        <v>101</v>
      </c>
      <c r="S27" s="8">
        <f t="shared" si="1"/>
        <v>194.6</v>
      </c>
      <c r="T27" t="b">
        <f t="shared" si="2"/>
        <v>1</v>
      </c>
    </row>
    <row r="28" spans="1:20" ht="15" customHeight="1">
      <c r="A28" s="17">
        <v>2</v>
      </c>
      <c r="B28" s="17">
        <v>3</v>
      </c>
      <c r="C28" s="18" t="s">
        <v>105</v>
      </c>
      <c r="D28" s="21" t="s">
        <v>106</v>
      </c>
      <c r="E28" s="21" t="s">
        <v>107</v>
      </c>
      <c r="F28" s="20">
        <v>83.7</v>
      </c>
      <c r="G28" s="20">
        <v>87</v>
      </c>
      <c r="H28" s="20">
        <v>170.7</v>
      </c>
      <c r="I28" s="20"/>
      <c r="J28" s="20">
        <v>5</v>
      </c>
      <c r="K28" s="20">
        <v>175.7</v>
      </c>
      <c r="L28" s="32"/>
      <c r="M28" s="32"/>
      <c r="N28" s="29">
        <f t="shared" si="0"/>
        <v>35.14</v>
      </c>
      <c r="O28" s="30">
        <f>SUMPRODUCT(($Q$3:$Q$457=Q28)*($P$3:$P$457=P28)*($N$3:$N$457&gt;N28))+1</f>
        <v>3</v>
      </c>
      <c r="P28" s="33" t="s">
        <v>89</v>
      </c>
      <c r="Q28" s="33" t="s">
        <v>101</v>
      </c>
      <c r="S28" s="8">
        <f t="shared" si="1"/>
        <v>175.7</v>
      </c>
      <c r="T28" t="b">
        <f t="shared" si="2"/>
        <v>1</v>
      </c>
    </row>
    <row r="29" spans="1:20" ht="15" customHeight="1">
      <c r="A29" s="17">
        <v>2</v>
      </c>
      <c r="B29" s="17">
        <v>4</v>
      </c>
      <c r="C29" s="18" t="s">
        <v>108</v>
      </c>
      <c r="D29" s="19" t="s">
        <v>109</v>
      </c>
      <c r="E29" s="19" t="s">
        <v>110</v>
      </c>
      <c r="F29" s="20">
        <v>100.7</v>
      </c>
      <c r="G29" s="20">
        <v>104.5</v>
      </c>
      <c r="H29" s="20">
        <v>205.2</v>
      </c>
      <c r="I29" s="20"/>
      <c r="J29" s="20">
        <v>0</v>
      </c>
      <c r="K29" s="20">
        <v>205.2</v>
      </c>
      <c r="L29" s="32"/>
      <c r="M29" s="32"/>
      <c r="N29" s="29">
        <f t="shared" si="0"/>
        <v>41.04</v>
      </c>
      <c r="O29" s="30">
        <f>SUMPRODUCT(($Q$3:$Q$457=Q29)*($P$3:$P$457=P29)*($N$3:$N$457&gt;N29))+1</f>
        <v>1</v>
      </c>
      <c r="P29" s="33" t="s">
        <v>89</v>
      </c>
      <c r="Q29" s="33" t="s">
        <v>111</v>
      </c>
      <c r="S29" s="8">
        <f t="shared" si="1"/>
        <v>205.2</v>
      </c>
      <c r="T29" t="b">
        <f t="shared" si="2"/>
        <v>1</v>
      </c>
    </row>
    <row r="30" spans="1:20" ht="15" customHeight="1">
      <c r="A30" s="17">
        <v>2</v>
      </c>
      <c r="B30" s="17">
        <v>5</v>
      </c>
      <c r="C30" s="18" t="s">
        <v>112</v>
      </c>
      <c r="D30" s="19" t="s">
        <v>113</v>
      </c>
      <c r="E30" s="19" t="s">
        <v>114</v>
      </c>
      <c r="F30" s="20">
        <v>104</v>
      </c>
      <c r="G30" s="20">
        <v>91</v>
      </c>
      <c r="H30" s="20">
        <v>195</v>
      </c>
      <c r="I30" s="20"/>
      <c r="J30" s="20">
        <v>5</v>
      </c>
      <c r="K30" s="20">
        <v>200</v>
      </c>
      <c r="L30" s="32"/>
      <c r="M30" s="32"/>
      <c r="N30" s="29">
        <f t="shared" si="0"/>
        <v>40</v>
      </c>
      <c r="O30" s="30">
        <f>SUMPRODUCT(($Q$3:$Q$457=Q30)*($P$3:$P$457=P30)*($N$3:$N$457&gt;N30))+1</f>
        <v>2</v>
      </c>
      <c r="P30" s="33" t="s">
        <v>89</v>
      </c>
      <c r="Q30" s="33" t="s">
        <v>111</v>
      </c>
      <c r="S30" s="8">
        <f t="shared" si="1"/>
        <v>200</v>
      </c>
      <c r="T30" t="b">
        <f t="shared" si="2"/>
        <v>1</v>
      </c>
    </row>
    <row r="31" spans="1:20" ht="15" customHeight="1">
      <c r="A31" s="17">
        <v>2</v>
      </c>
      <c r="B31" s="17">
        <v>6</v>
      </c>
      <c r="C31" s="18" t="s">
        <v>115</v>
      </c>
      <c r="D31" s="19" t="s">
        <v>116</v>
      </c>
      <c r="E31" s="19" t="s">
        <v>117</v>
      </c>
      <c r="F31" s="20">
        <v>92</v>
      </c>
      <c r="G31" s="20">
        <v>85</v>
      </c>
      <c r="H31" s="20">
        <v>177</v>
      </c>
      <c r="I31" s="20"/>
      <c r="J31" s="20">
        <v>0</v>
      </c>
      <c r="K31" s="20">
        <v>177</v>
      </c>
      <c r="L31" s="32"/>
      <c r="M31" s="32"/>
      <c r="N31" s="29">
        <f t="shared" si="0"/>
        <v>35.4</v>
      </c>
      <c r="O31" s="30">
        <f>SUMPRODUCT(($Q$3:$Q$457=Q31)*($P$3:$P$457=P31)*($N$3:$N$457&gt;N31))+1</f>
        <v>3</v>
      </c>
      <c r="P31" s="33" t="s">
        <v>89</v>
      </c>
      <c r="Q31" s="33" t="s">
        <v>111</v>
      </c>
      <c r="S31" s="8">
        <f t="shared" si="1"/>
        <v>177</v>
      </c>
      <c r="T31" t="b">
        <f t="shared" si="2"/>
        <v>1</v>
      </c>
    </row>
    <row r="32" spans="1:20" ht="15" customHeight="1">
      <c r="A32" s="17">
        <v>2</v>
      </c>
      <c r="B32" s="17">
        <v>7</v>
      </c>
      <c r="C32" s="18" t="s">
        <v>118</v>
      </c>
      <c r="D32" s="19" t="s">
        <v>119</v>
      </c>
      <c r="E32" s="19" t="s">
        <v>120</v>
      </c>
      <c r="F32" s="20">
        <v>106.4</v>
      </c>
      <c r="G32" s="20">
        <v>107.5</v>
      </c>
      <c r="H32" s="20">
        <v>213.9</v>
      </c>
      <c r="I32" s="20"/>
      <c r="J32" s="20">
        <v>5</v>
      </c>
      <c r="K32" s="20">
        <v>218.9</v>
      </c>
      <c r="L32" s="32"/>
      <c r="M32" s="32"/>
      <c r="N32" s="29">
        <f t="shared" si="0"/>
        <v>43.78</v>
      </c>
      <c r="O32" s="30">
        <f>SUMPRODUCT(($Q$3:$Q$457=Q32)*($P$3:$P$457=P32)*($N$3:$N$457&gt;N32))+1</f>
        <v>1</v>
      </c>
      <c r="P32" s="33" t="s">
        <v>89</v>
      </c>
      <c r="Q32" s="33" t="s">
        <v>121</v>
      </c>
      <c r="S32" s="8">
        <f t="shared" si="1"/>
        <v>218.9</v>
      </c>
      <c r="T32" t="b">
        <f t="shared" si="2"/>
        <v>1</v>
      </c>
    </row>
    <row r="33" spans="1:20" ht="15" customHeight="1">
      <c r="A33" s="17">
        <v>2</v>
      </c>
      <c r="B33" s="17">
        <v>8</v>
      </c>
      <c r="C33" s="18" t="s">
        <v>122</v>
      </c>
      <c r="D33" s="19" t="s">
        <v>123</v>
      </c>
      <c r="E33" s="19" t="s">
        <v>124</v>
      </c>
      <c r="F33" s="20">
        <v>110.3</v>
      </c>
      <c r="G33" s="20">
        <v>108</v>
      </c>
      <c r="H33" s="20">
        <v>218.3</v>
      </c>
      <c r="I33" s="20"/>
      <c r="J33" s="20">
        <v>0</v>
      </c>
      <c r="K33" s="20">
        <v>218.3</v>
      </c>
      <c r="L33" s="32"/>
      <c r="M33" s="32"/>
      <c r="N33" s="29">
        <f t="shared" si="0"/>
        <v>43.66</v>
      </c>
      <c r="O33" s="30">
        <f>SUMPRODUCT(($Q$3:$Q$457=Q33)*($P$3:$P$457=P33)*($N$3:$N$457&gt;N33))+1</f>
        <v>2</v>
      </c>
      <c r="P33" s="33" t="s">
        <v>89</v>
      </c>
      <c r="Q33" s="33" t="s">
        <v>121</v>
      </c>
      <c r="S33" s="8">
        <f t="shared" si="1"/>
        <v>218.3</v>
      </c>
      <c r="T33" t="b">
        <f t="shared" si="2"/>
        <v>1</v>
      </c>
    </row>
    <row r="34" spans="1:20" ht="15" customHeight="1">
      <c r="A34" s="17">
        <v>2</v>
      </c>
      <c r="B34" s="17">
        <v>9</v>
      </c>
      <c r="C34" s="18" t="s">
        <v>125</v>
      </c>
      <c r="D34" s="19" t="s">
        <v>126</v>
      </c>
      <c r="E34" s="19" t="s">
        <v>127</v>
      </c>
      <c r="F34" s="20">
        <v>102.6</v>
      </c>
      <c r="G34" s="20">
        <v>108</v>
      </c>
      <c r="H34" s="20">
        <v>210.6</v>
      </c>
      <c r="I34" s="20"/>
      <c r="J34" s="20">
        <v>5</v>
      </c>
      <c r="K34" s="20">
        <v>215.6</v>
      </c>
      <c r="L34" s="32"/>
      <c r="M34" s="32"/>
      <c r="N34" s="29">
        <f t="shared" si="0"/>
        <v>43.12</v>
      </c>
      <c r="O34" s="30">
        <f>SUMPRODUCT(($Q$3:$Q$457=Q34)*($P$3:$P$457=P34)*($N$3:$N$457&gt;N34))+1</f>
        <v>3</v>
      </c>
      <c r="P34" s="33" t="s">
        <v>89</v>
      </c>
      <c r="Q34" s="33" t="s">
        <v>121</v>
      </c>
      <c r="S34" s="8">
        <f t="shared" si="1"/>
        <v>215.6</v>
      </c>
      <c r="T34" t="b">
        <f t="shared" si="2"/>
        <v>1</v>
      </c>
    </row>
    <row r="35" spans="1:20" ht="15" customHeight="1">
      <c r="A35" s="17">
        <v>2</v>
      </c>
      <c r="B35" s="17">
        <v>10</v>
      </c>
      <c r="C35" s="18" t="s">
        <v>128</v>
      </c>
      <c r="D35" s="19" t="s">
        <v>129</v>
      </c>
      <c r="E35" s="19" t="s">
        <v>130</v>
      </c>
      <c r="F35" s="20">
        <v>94.1</v>
      </c>
      <c r="G35" s="20">
        <v>94.5</v>
      </c>
      <c r="H35" s="20">
        <v>188.6</v>
      </c>
      <c r="I35" s="20"/>
      <c r="J35" s="20">
        <v>5</v>
      </c>
      <c r="K35" s="20">
        <v>193.6</v>
      </c>
      <c r="L35" s="32"/>
      <c r="M35" s="32"/>
      <c r="N35" s="29">
        <f t="shared" si="0"/>
        <v>38.72</v>
      </c>
      <c r="O35" s="30">
        <f>SUMPRODUCT(($Q$3:$Q$457=Q35)*($P$3:$P$457=P35)*($N$3:$N$457&gt;N35))+1</f>
        <v>1</v>
      </c>
      <c r="P35" s="33" t="s">
        <v>89</v>
      </c>
      <c r="Q35" s="33" t="s">
        <v>131</v>
      </c>
      <c r="S35" s="8">
        <f t="shared" si="1"/>
        <v>193.6</v>
      </c>
      <c r="T35" t="b">
        <f t="shared" si="2"/>
        <v>1</v>
      </c>
    </row>
    <row r="36" spans="1:20" ht="15" customHeight="1">
      <c r="A36" s="17">
        <v>2</v>
      </c>
      <c r="B36" s="17">
        <v>11</v>
      </c>
      <c r="C36" s="18" t="s">
        <v>132</v>
      </c>
      <c r="D36" s="19" t="s">
        <v>133</v>
      </c>
      <c r="E36" s="19" t="s">
        <v>134</v>
      </c>
      <c r="F36" s="20">
        <v>67</v>
      </c>
      <c r="G36" s="20">
        <v>107</v>
      </c>
      <c r="H36" s="20">
        <v>174</v>
      </c>
      <c r="I36" s="20"/>
      <c r="J36" s="20">
        <v>0</v>
      </c>
      <c r="K36" s="20">
        <v>174</v>
      </c>
      <c r="L36" s="32"/>
      <c r="M36" s="32"/>
      <c r="N36" s="29">
        <f t="shared" si="0"/>
        <v>34.8</v>
      </c>
      <c r="O36" s="30">
        <f>SUMPRODUCT(($Q$3:$Q$457=Q36)*($P$3:$P$457=P36)*($N$3:$N$457&gt;N36))+1</f>
        <v>2</v>
      </c>
      <c r="P36" s="33" t="s">
        <v>89</v>
      </c>
      <c r="Q36" s="33" t="s">
        <v>131</v>
      </c>
      <c r="S36" s="8">
        <f t="shared" si="1"/>
        <v>174</v>
      </c>
      <c r="T36" t="b">
        <f t="shared" si="2"/>
        <v>1</v>
      </c>
    </row>
    <row r="37" spans="1:20" ht="15" customHeight="1">
      <c r="A37" s="17">
        <v>2</v>
      </c>
      <c r="B37" s="17">
        <v>12</v>
      </c>
      <c r="C37" s="18" t="s">
        <v>135</v>
      </c>
      <c r="D37" s="19" t="s">
        <v>136</v>
      </c>
      <c r="E37" s="19" t="s">
        <v>137</v>
      </c>
      <c r="F37" s="20">
        <v>91.2</v>
      </c>
      <c r="G37" s="20">
        <v>104</v>
      </c>
      <c r="H37" s="20">
        <v>195.2</v>
      </c>
      <c r="I37" s="20"/>
      <c r="J37" s="20">
        <v>0</v>
      </c>
      <c r="K37" s="20">
        <v>195.2</v>
      </c>
      <c r="L37" s="32"/>
      <c r="M37" s="32"/>
      <c r="N37" s="29">
        <f t="shared" si="0"/>
        <v>39.04</v>
      </c>
      <c r="O37" s="30">
        <f>SUMPRODUCT(($Q$3:$Q$457=Q37)*($P$3:$P$457=P37)*($N$3:$N$457&gt;N37))+1</f>
        <v>1</v>
      </c>
      <c r="P37" s="33" t="s">
        <v>138</v>
      </c>
      <c r="Q37" s="33" t="s">
        <v>139</v>
      </c>
      <c r="S37" s="8">
        <f t="shared" si="1"/>
        <v>195.2</v>
      </c>
      <c r="T37" t="b">
        <f t="shared" si="2"/>
        <v>1</v>
      </c>
    </row>
    <row r="38" spans="1:20" ht="15" customHeight="1">
      <c r="A38" s="17">
        <v>2</v>
      </c>
      <c r="B38" s="17">
        <v>13</v>
      </c>
      <c r="C38" s="18" t="s">
        <v>140</v>
      </c>
      <c r="D38" s="19" t="s">
        <v>141</v>
      </c>
      <c r="E38" s="19" t="s">
        <v>142</v>
      </c>
      <c r="F38" s="20">
        <v>77.9</v>
      </c>
      <c r="G38" s="20">
        <v>104.5</v>
      </c>
      <c r="H38" s="20">
        <v>182.4</v>
      </c>
      <c r="I38" s="20"/>
      <c r="J38" s="20">
        <v>5</v>
      </c>
      <c r="K38" s="20">
        <v>187.4</v>
      </c>
      <c r="L38" s="32"/>
      <c r="M38" s="32"/>
      <c r="N38" s="29">
        <f t="shared" si="0"/>
        <v>37.48</v>
      </c>
      <c r="O38" s="30">
        <f>SUMPRODUCT(($Q$3:$Q$457=Q38)*($P$3:$P$457=P38)*($N$3:$N$457&gt;N38))+1</f>
        <v>2</v>
      </c>
      <c r="P38" s="33" t="s">
        <v>138</v>
      </c>
      <c r="Q38" s="33" t="s">
        <v>139</v>
      </c>
      <c r="S38" s="8">
        <f t="shared" si="1"/>
        <v>187.4</v>
      </c>
      <c r="T38" t="b">
        <f t="shared" si="2"/>
        <v>1</v>
      </c>
    </row>
    <row r="39" spans="1:20" ht="15" customHeight="1">
      <c r="A39" s="17">
        <v>2</v>
      </c>
      <c r="B39" s="17">
        <v>14</v>
      </c>
      <c r="C39" s="18" t="s">
        <v>143</v>
      </c>
      <c r="D39" s="19" t="s">
        <v>144</v>
      </c>
      <c r="E39" s="19" t="s">
        <v>145</v>
      </c>
      <c r="F39" s="20">
        <v>86.4</v>
      </c>
      <c r="G39" s="20">
        <v>96</v>
      </c>
      <c r="H39" s="20">
        <v>182.4</v>
      </c>
      <c r="I39" s="20"/>
      <c r="J39" s="20">
        <v>5</v>
      </c>
      <c r="K39" s="20">
        <v>187.4</v>
      </c>
      <c r="L39" s="32"/>
      <c r="M39" s="32"/>
      <c r="N39" s="29">
        <f t="shared" si="0"/>
        <v>37.48</v>
      </c>
      <c r="O39" s="30">
        <f>SUMPRODUCT(($Q$3:$Q$457=Q39)*($P$3:$P$457=P39)*($N$3:$N$457&gt;N39))+1</f>
        <v>2</v>
      </c>
      <c r="P39" s="33" t="s">
        <v>138</v>
      </c>
      <c r="Q39" s="33" t="s">
        <v>139</v>
      </c>
      <c r="S39" s="8">
        <f t="shared" si="1"/>
        <v>187.4</v>
      </c>
      <c r="T39" t="b">
        <f t="shared" si="2"/>
        <v>1</v>
      </c>
    </row>
    <row r="40" spans="1:20" ht="15" customHeight="1">
      <c r="A40" s="17">
        <v>2</v>
      </c>
      <c r="B40" s="17">
        <v>15</v>
      </c>
      <c r="C40" s="18" t="s">
        <v>146</v>
      </c>
      <c r="D40" s="19" t="s">
        <v>147</v>
      </c>
      <c r="E40" s="19" t="s">
        <v>148</v>
      </c>
      <c r="F40" s="20">
        <v>76.3</v>
      </c>
      <c r="G40" s="20">
        <v>106</v>
      </c>
      <c r="H40" s="20">
        <v>182.3</v>
      </c>
      <c r="I40" s="20"/>
      <c r="J40" s="20">
        <v>5</v>
      </c>
      <c r="K40" s="20">
        <v>187.3</v>
      </c>
      <c r="L40" s="32"/>
      <c r="M40" s="32"/>
      <c r="N40" s="29">
        <f t="shared" si="0"/>
        <v>37.46</v>
      </c>
      <c r="O40" s="30">
        <f>SUMPRODUCT(($Q$3:$Q$457=Q40)*($P$3:$P$457=P40)*($N$3:$N$457&gt;N40))+1</f>
        <v>4</v>
      </c>
      <c r="P40" s="33" t="s">
        <v>138</v>
      </c>
      <c r="Q40" s="33" t="s">
        <v>139</v>
      </c>
      <c r="S40" s="8">
        <f t="shared" si="1"/>
        <v>187.3</v>
      </c>
      <c r="T40" t="b">
        <f t="shared" si="2"/>
        <v>1</v>
      </c>
    </row>
    <row r="41" spans="1:20" ht="15" customHeight="1">
      <c r="A41" s="17">
        <v>2</v>
      </c>
      <c r="B41" s="17">
        <v>16</v>
      </c>
      <c r="C41" s="18" t="s">
        <v>149</v>
      </c>
      <c r="D41" s="19" t="s">
        <v>150</v>
      </c>
      <c r="E41" s="19" t="s">
        <v>151</v>
      </c>
      <c r="F41" s="20">
        <v>85.6</v>
      </c>
      <c r="G41" s="20">
        <v>92.5</v>
      </c>
      <c r="H41" s="20">
        <v>178.1</v>
      </c>
      <c r="I41" s="20"/>
      <c r="J41" s="20">
        <v>0</v>
      </c>
      <c r="K41" s="20">
        <v>178.1</v>
      </c>
      <c r="L41" s="32"/>
      <c r="M41" s="32"/>
      <c r="N41" s="29">
        <f t="shared" si="0"/>
        <v>35.62</v>
      </c>
      <c r="O41" s="30">
        <f>SUMPRODUCT(($Q$3:$Q$457=Q41)*($P$3:$P$457=P41)*($N$3:$N$457&gt;N41))+1</f>
        <v>5</v>
      </c>
      <c r="P41" s="33" t="s">
        <v>138</v>
      </c>
      <c r="Q41" s="33" t="s">
        <v>139</v>
      </c>
      <c r="S41" s="8">
        <f t="shared" si="1"/>
        <v>178.1</v>
      </c>
      <c r="T41" t="b">
        <f t="shared" si="2"/>
        <v>1</v>
      </c>
    </row>
    <row r="42" spans="1:20" ht="15" customHeight="1">
      <c r="A42" s="17">
        <v>2</v>
      </c>
      <c r="B42" s="17">
        <v>17</v>
      </c>
      <c r="C42" s="18" t="s">
        <v>152</v>
      </c>
      <c r="D42" s="21" t="s">
        <v>153</v>
      </c>
      <c r="E42" s="21" t="s">
        <v>154</v>
      </c>
      <c r="F42" s="20">
        <v>75</v>
      </c>
      <c r="G42" s="20">
        <v>97.5</v>
      </c>
      <c r="H42" s="20">
        <v>172.5</v>
      </c>
      <c r="I42" s="20"/>
      <c r="J42" s="20">
        <v>5</v>
      </c>
      <c r="K42" s="20">
        <v>177.5</v>
      </c>
      <c r="L42" s="32"/>
      <c r="M42" s="32"/>
      <c r="N42" s="29">
        <f t="shared" si="0"/>
        <v>35.5</v>
      </c>
      <c r="O42" s="30">
        <f>SUMPRODUCT(($Q$3:$Q$457=Q42)*($P$3:$P$457=P42)*($N$3:$N$457&gt;N42))+1</f>
        <v>6</v>
      </c>
      <c r="P42" s="33" t="s">
        <v>138</v>
      </c>
      <c r="Q42" s="33" t="s">
        <v>139</v>
      </c>
      <c r="S42" s="8">
        <f t="shared" si="1"/>
        <v>177.5</v>
      </c>
      <c r="T42" t="b">
        <f t="shared" si="2"/>
        <v>1</v>
      </c>
    </row>
    <row r="43" spans="1:20" ht="15" customHeight="1">
      <c r="A43" s="17">
        <v>2</v>
      </c>
      <c r="B43" s="17">
        <v>18</v>
      </c>
      <c r="C43" s="18" t="s">
        <v>155</v>
      </c>
      <c r="D43" s="19" t="s">
        <v>156</v>
      </c>
      <c r="E43" s="19" t="s">
        <v>157</v>
      </c>
      <c r="F43" s="20">
        <v>88</v>
      </c>
      <c r="G43" s="20">
        <v>104</v>
      </c>
      <c r="H43" s="20">
        <v>192</v>
      </c>
      <c r="I43" s="20"/>
      <c r="J43" s="20">
        <v>5</v>
      </c>
      <c r="K43" s="20">
        <v>197</v>
      </c>
      <c r="L43" s="32"/>
      <c r="M43" s="32"/>
      <c r="N43" s="29">
        <f t="shared" si="0"/>
        <v>39.4</v>
      </c>
      <c r="O43" s="30">
        <f>SUMPRODUCT(($Q$3:$Q$457=Q43)*($P$3:$P$457=P43)*($N$3:$N$457&gt;N43))+1</f>
        <v>1</v>
      </c>
      <c r="P43" s="33" t="s">
        <v>138</v>
      </c>
      <c r="Q43" s="33" t="s">
        <v>158</v>
      </c>
      <c r="S43" s="8">
        <f t="shared" si="1"/>
        <v>197</v>
      </c>
      <c r="T43" t="b">
        <f t="shared" si="2"/>
        <v>1</v>
      </c>
    </row>
    <row r="44" spans="1:20" ht="15" customHeight="1">
      <c r="A44" s="17">
        <v>2</v>
      </c>
      <c r="B44" s="17">
        <v>19</v>
      </c>
      <c r="C44" s="18" t="s">
        <v>159</v>
      </c>
      <c r="D44" s="19" t="s">
        <v>160</v>
      </c>
      <c r="E44" s="19" t="s">
        <v>161</v>
      </c>
      <c r="F44" s="20">
        <v>75.2</v>
      </c>
      <c r="G44" s="20">
        <v>110</v>
      </c>
      <c r="H44" s="20">
        <v>185.2</v>
      </c>
      <c r="I44" s="20"/>
      <c r="J44" s="20">
        <v>5</v>
      </c>
      <c r="K44" s="20">
        <v>190.2</v>
      </c>
      <c r="L44" s="32"/>
      <c r="M44" s="32"/>
      <c r="N44" s="29">
        <f t="shared" si="0"/>
        <v>38.04</v>
      </c>
      <c r="O44" s="30">
        <f>SUMPRODUCT(($Q$3:$Q$457=Q44)*($P$3:$P$457=P44)*($N$3:$N$457&gt;N44))+1</f>
        <v>2</v>
      </c>
      <c r="P44" s="33" t="s">
        <v>138</v>
      </c>
      <c r="Q44" s="33" t="s">
        <v>158</v>
      </c>
      <c r="S44" s="8">
        <f t="shared" si="1"/>
        <v>190.2</v>
      </c>
      <c r="T44" t="b">
        <f t="shared" si="2"/>
        <v>1</v>
      </c>
    </row>
    <row r="45" spans="1:20" ht="15" customHeight="1">
      <c r="A45" s="17">
        <v>2</v>
      </c>
      <c r="B45" s="17">
        <v>20</v>
      </c>
      <c r="C45" s="18" t="s">
        <v>162</v>
      </c>
      <c r="D45" s="19" t="s">
        <v>163</v>
      </c>
      <c r="E45" s="19" t="s">
        <v>164</v>
      </c>
      <c r="F45" s="20">
        <v>92.9</v>
      </c>
      <c r="G45" s="20">
        <v>96</v>
      </c>
      <c r="H45" s="20">
        <v>188.9</v>
      </c>
      <c r="I45" s="20"/>
      <c r="J45" s="20">
        <v>0</v>
      </c>
      <c r="K45" s="20">
        <v>188.9</v>
      </c>
      <c r="L45" s="32"/>
      <c r="M45" s="32"/>
      <c r="N45" s="29">
        <f t="shared" si="0"/>
        <v>37.78</v>
      </c>
      <c r="O45" s="30">
        <f>SUMPRODUCT(($Q$3:$Q$457=Q45)*($P$3:$P$457=P45)*($N$3:$N$457&gt;N45))+1</f>
        <v>3</v>
      </c>
      <c r="P45" s="33" t="s">
        <v>138</v>
      </c>
      <c r="Q45" s="33" t="s">
        <v>158</v>
      </c>
      <c r="S45" s="8">
        <f t="shared" si="1"/>
        <v>188.9</v>
      </c>
      <c r="T45" t="b">
        <f t="shared" si="2"/>
        <v>1</v>
      </c>
    </row>
    <row r="46" spans="1:20" ht="15" customHeight="1">
      <c r="A46" s="17">
        <v>2</v>
      </c>
      <c r="B46" s="17">
        <v>21</v>
      </c>
      <c r="C46" s="18" t="s">
        <v>165</v>
      </c>
      <c r="D46" s="19" t="s">
        <v>166</v>
      </c>
      <c r="E46" s="19" t="s">
        <v>167</v>
      </c>
      <c r="F46" s="20">
        <v>79.7</v>
      </c>
      <c r="G46" s="20">
        <v>100.5</v>
      </c>
      <c r="H46" s="20">
        <v>180.2</v>
      </c>
      <c r="I46" s="20"/>
      <c r="J46" s="20">
        <v>5</v>
      </c>
      <c r="K46" s="20">
        <v>185.2</v>
      </c>
      <c r="L46" s="32"/>
      <c r="M46" s="32"/>
      <c r="N46" s="29">
        <f t="shared" si="0"/>
        <v>37.04</v>
      </c>
      <c r="O46" s="30">
        <f>SUMPRODUCT(($Q$3:$Q$457=Q46)*($P$3:$P$457=P46)*($N$3:$N$457&gt;N46))+1</f>
        <v>4</v>
      </c>
      <c r="P46" s="33" t="s">
        <v>138</v>
      </c>
      <c r="Q46" s="33" t="s">
        <v>158</v>
      </c>
      <c r="S46" s="8">
        <f t="shared" si="1"/>
        <v>185.2</v>
      </c>
      <c r="T46" t="b">
        <f t="shared" si="2"/>
        <v>1</v>
      </c>
    </row>
    <row r="47" spans="1:20" ht="15" customHeight="1">
      <c r="A47" s="17">
        <v>2</v>
      </c>
      <c r="B47" s="17">
        <v>22</v>
      </c>
      <c r="C47" s="18" t="s">
        <v>168</v>
      </c>
      <c r="D47" s="19" t="s">
        <v>169</v>
      </c>
      <c r="E47" s="19" t="s">
        <v>170</v>
      </c>
      <c r="F47" s="20">
        <v>80.5</v>
      </c>
      <c r="G47" s="20">
        <v>96.5</v>
      </c>
      <c r="H47" s="20">
        <v>177</v>
      </c>
      <c r="I47" s="20"/>
      <c r="J47" s="20">
        <v>5</v>
      </c>
      <c r="K47" s="20">
        <v>182</v>
      </c>
      <c r="L47" s="32"/>
      <c r="M47" s="32"/>
      <c r="N47" s="29">
        <f t="shared" si="0"/>
        <v>36.4</v>
      </c>
      <c r="O47" s="30">
        <f>SUMPRODUCT(($Q$3:$Q$457=Q47)*($P$3:$P$457=P47)*($N$3:$N$457&gt;N47))+1</f>
        <v>5</v>
      </c>
      <c r="P47" s="33" t="s">
        <v>138</v>
      </c>
      <c r="Q47" s="33" t="s">
        <v>158</v>
      </c>
      <c r="S47" s="8">
        <f t="shared" si="1"/>
        <v>182</v>
      </c>
      <c r="T47" t="b">
        <f t="shared" si="2"/>
        <v>1</v>
      </c>
    </row>
    <row r="48" spans="1:20" ht="15" customHeight="1">
      <c r="A48" s="17">
        <v>2</v>
      </c>
      <c r="B48" s="17">
        <v>23</v>
      </c>
      <c r="C48" s="18" t="s">
        <v>171</v>
      </c>
      <c r="D48" s="21" t="s">
        <v>172</v>
      </c>
      <c r="E48" s="21" t="s">
        <v>173</v>
      </c>
      <c r="F48" s="20">
        <v>68.8</v>
      </c>
      <c r="G48" s="20">
        <v>107.5</v>
      </c>
      <c r="H48" s="20">
        <v>176.3</v>
      </c>
      <c r="I48" s="20"/>
      <c r="J48" s="20">
        <v>5</v>
      </c>
      <c r="K48" s="20">
        <v>181.3</v>
      </c>
      <c r="L48" s="32"/>
      <c r="M48" s="32"/>
      <c r="N48" s="29">
        <f t="shared" si="0"/>
        <v>36.26</v>
      </c>
      <c r="O48" s="30">
        <f>SUMPRODUCT(($Q$3:$Q$457=Q48)*($P$3:$P$457=P48)*($N$3:$N$457&gt;N48))+1</f>
        <v>6</v>
      </c>
      <c r="P48" s="33" t="s">
        <v>138</v>
      </c>
      <c r="Q48" s="33" t="s">
        <v>158</v>
      </c>
      <c r="S48" s="8">
        <f t="shared" si="1"/>
        <v>181.3</v>
      </c>
      <c r="T48" t="b">
        <f t="shared" si="2"/>
        <v>1</v>
      </c>
    </row>
    <row r="49" spans="1:20" ht="15" customHeight="1">
      <c r="A49" s="17">
        <v>3</v>
      </c>
      <c r="B49" s="17">
        <v>1</v>
      </c>
      <c r="C49" s="18" t="s">
        <v>175</v>
      </c>
      <c r="D49" s="19" t="s">
        <v>176</v>
      </c>
      <c r="E49" s="19" t="s">
        <v>177</v>
      </c>
      <c r="F49" s="20">
        <v>91.9</v>
      </c>
      <c r="G49" s="20">
        <v>99.5</v>
      </c>
      <c r="H49" s="20">
        <v>191.4</v>
      </c>
      <c r="I49" s="20"/>
      <c r="J49" s="20">
        <v>5</v>
      </c>
      <c r="K49" s="20">
        <v>196.4</v>
      </c>
      <c r="L49" s="32"/>
      <c r="M49" s="32"/>
      <c r="N49" s="29">
        <f t="shared" si="0"/>
        <v>39.28</v>
      </c>
      <c r="O49" s="30">
        <f>SUMPRODUCT(($Q$3:$Q$457=Q49)*($P$3:$P$457=P49)*($N$3:$N$457&gt;N49))+1</f>
        <v>1</v>
      </c>
      <c r="P49" s="33" t="s">
        <v>138</v>
      </c>
      <c r="Q49" s="33" t="s">
        <v>178</v>
      </c>
      <c r="S49" s="8">
        <f t="shared" si="1"/>
        <v>196.4</v>
      </c>
      <c r="T49" t="b">
        <f t="shared" si="2"/>
        <v>1</v>
      </c>
    </row>
    <row r="50" spans="1:20" ht="15" customHeight="1">
      <c r="A50" s="17">
        <v>3</v>
      </c>
      <c r="B50" s="17">
        <v>2</v>
      </c>
      <c r="C50" s="18" t="s">
        <v>179</v>
      </c>
      <c r="D50" s="19" t="s">
        <v>180</v>
      </c>
      <c r="E50" s="19" t="s">
        <v>181</v>
      </c>
      <c r="F50" s="20">
        <v>77.9</v>
      </c>
      <c r="G50" s="20">
        <v>112.5</v>
      </c>
      <c r="H50" s="20">
        <v>190.4</v>
      </c>
      <c r="I50" s="20"/>
      <c r="J50" s="20">
        <v>5</v>
      </c>
      <c r="K50" s="20">
        <v>195.4</v>
      </c>
      <c r="L50" s="32"/>
      <c r="M50" s="32"/>
      <c r="N50" s="29">
        <f t="shared" si="0"/>
        <v>39.08</v>
      </c>
      <c r="O50" s="30">
        <f>SUMPRODUCT(($Q$3:$Q$457=Q50)*($P$3:$P$457=P50)*($N$3:$N$457&gt;N50))+1</f>
        <v>2</v>
      </c>
      <c r="P50" s="33" t="s">
        <v>138</v>
      </c>
      <c r="Q50" s="33" t="s">
        <v>178</v>
      </c>
      <c r="S50" s="8">
        <f t="shared" si="1"/>
        <v>195.4</v>
      </c>
      <c r="T50" t="b">
        <f t="shared" si="2"/>
        <v>1</v>
      </c>
    </row>
    <row r="51" spans="1:20" ht="15" customHeight="1">
      <c r="A51" s="17">
        <v>3</v>
      </c>
      <c r="B51" s="17">
        <v>3</v>
      </c>
      <c r="C51" s="18" t="s">
        <v>182</v>
      </c>
      <c r="D51" s="19" t="s">
        <v>183</v>
      </c>
      <c r="E51" s="19" t="s">
        <v>184</v>
      </c>
      <c r="F51" s="20">
        <v>88.6</v>
      </c>
      <c r="G51" s="20">
        <v>100.5</v>
      </c>
      <c r="H51" s="20">
        <v>189.1</v>
      </c>
      <c r="I51" s="20"/>
      <c r="J51" s="20">
        <v>5</v>
      </c>
      <c r="K51" s="20">
        <v>194.1</v>
      </c>
      <c r="L51" s="32"/>
      <c r="M51" s="32"/>
      <c r="N51" s="29">
        <f t="shared" si="0"/>
        <v>38.82</v>
      </c>
      <c r="O51" s="30">
        <f>SUMPRODUCT(($Q$3:$Q$457=Q51)*($P$3:$P$457=P51)*($N$3:$N$457&gt;N51))+1</f>
        <v>3</v>
      </c>
      <c r="P51" s="33" t="s">
        <v>138</v>
      </c>
      <c r="Q51" s="33" t="s">
        <v>178</v>
      </c>
      <c r="S51" s="8">
        <f t="shared" si="1"/>
        <v>194.1</v>
      </c>
      <c r="T51" t="b">
        <f t="shared" si="2"/>
        <v>1</v>
      </c>
    </row>
    <row r="52" spans="1:20" ht="15" customHeight="1">
      <c r="A52" s="17">
        <v>3</v>
      </c>
      <c r="B52" s="17">
        <v>4</v>
      </c>
      <c r="C52" s="18" t="s">
        <v>185</v>
      </c>
      <c r="D52" s="19" t="s">
        <v>186</v>
      </c>
      <c r="E52" s="19" t="s">
        <v>187</v>
      </c>
      <c r="F52" s="20">
        <v>80.7</v>
      </c>
      <c r="G52" s="20">
        <v>111.5</v>
      </c>
      <c r="H52" s="20">
        <v>192.2</v>
      </c>
      <c r="I52" s="20"/>
      <c r="J52" s="20">
        <v>0</v>
      </c>
      <c r="K52" s="20">
        <v>192.2</v>
      </c>
      <c r="L52" s="32"/>
      <c r="M52" s="32"/>
      <c r="N52" s="29">
        <f t="shared" si="0"/>
        <v>38.44</v>
      </c>
      <c r="O52" s="30">
        <f>SUMPRODUCT(($Q$3:$Q$457=Q52)*($P$3:$P$457=P52)*($N$3:$N$457&gt;N52))+1</f>
        <v>4</v>
      </c>
      <c r="P52" s="33" t="s">
        <v>138</v>
      </c>
      <c r="Q52" s="33" t="s">
        <v>178</v>
      </c>
      <c r="S52" s="8">
        <f t="shared" si="1"/>
        <v>192.2</v>
      </c>
      <c r="T52" t="b">
        <f t="shared" si="2"/>
        <v>1</v>
      </c>
    </row>
    <row r="53" spans="1:20" ht="15" customHeight="1">
      <c r="A53" s="17">
        <v>3</v>
      </c>
      <c r="B53" s="17">
        <v>5</v>
      </c>
      <c r="C53" s="18" t="s">
        <v>188</v>
      </c>
      <c r="D53" s="19" t="s">
        <v>189</v>
      </c>
      <c r="E53" s="19" t="s">
        <v>190</v>
      </c>
      <c r="F53" s="20">
        <v>93.8</v>
      </c>
      <c r="G53" s="20">
        <v>96</v>
      </c>
      <c r="H53" s="20">
        <v>189.8</v>
      </c>
      <c r="I53" s="20"/>
      <c r="J53" s="20">
        <v>0</v>
      </c>
      <c r="K53" s="20">
        <v>189.8</v>
      </c>
      <c r="L53" s="32"/>
      <c r="M53" s="32"/>
      <c r="N53" s="29">
        <f t="shared" si="0"/>
        <v>37.96</v>
      </c>
      <c r="O53" s="30">
        <f>SUMPRODUCT(($Q$3:$Q$457=Q53)*($P$3:$P$457=P53)*($N$3:$N$457&gt;N53))+1</f>
        <v>5</v>
      </c>
      <c r="P53" s="33" t="s">
        <v>138</v>
      </c>
      <c r="Q53" s="33" t="s">
        <v>178</v>
      </c>
      <c r="S53" s="8">
        <f t="shared" si="1"/>
        <v>189.8</v>
      </c>
      <c r="T53" t="b">
        <f t="shared" si="2"/>
        <v>1</v>
      </c>
    </row>
    <row r="54" spans="1:20" ht="15" customHeight="1">
      <c r="A54" s="17">
        <v>3</v>
      </c>
      <c r="B54" s="17">
        <v>6</v>
      </c>
      <c r="C54" s="18" t="s">
        <v>191</v>
      </c>
      <c r="D54" s="19" t="s">
        <v>192</v>
      </c>
      <c r="E54" s="19" t="s">
        <v>193</v>
      </c>
      <c r="F54" s="20">
        <v>94.8</v>
      </c>
      <c r="G54" s="20">
        <v>88.5</v>
      </c>
      <c r="H54" s="20">
        <v>183.3</v>
      </c>
      <c r="I54" s="20"/>
      <c r="J54" s="20">
        <v>5</v>
      </c>
      <c r="K54" s="20">
        <v>188.3</v>
      </c>
      <c r="L54" s="32"/>
      <c r="M54" s="32"/>
      <c r="N54" s="29">
        <f t="shared" si="0"/>
        <v>37.66</v>
      </c>
      <c r="O54" s="30">
        <f>SUMPRODUCT(($Q$3:$Q$457=Q54)*($P$3:$P$457=P54)*($N$3:$N$457&gt;N54))+1</f>
        <v>6</v>
      </c>
      <c r="P54" s="33" t="s">
        <v>138</v>
      </c>
      <c r="Q54" s="33" t="s">
        <v>178</v>
      </c>
      <c r="S54" s="8">
        <f t="shared" si="1"/>
        <v>188.3</v>
      </c>
      <c r="T54" t="b">
        <f t="shared" si="2"/>
        <v>1</v>
      </c>
    </row>
    <row r="55" spans="1:20" ht="15" customHeight="1">
      <c r="A55" s="17">
        <v>3</v>
      </c>
      <c r="B55" s="17">
        <v>7</v>
      </c>
      <c r="C55" s="18" t="s">
        <v>194</v>
      </c>
      <c r="D55" s="19" t="s">
        <v>195</v>
      </c>
      <c r="E55" s="19" t="s">
        <v>196</v>
      </c>
      <c r="F55" s="20">
        <v>102.9</v>
      </c>
      <c r="G55" s="20">
        <v>112.5</v>
      </c>
      <c r="H55" s="20">
        <v>215.4</v>
      </c>
      <c r="I55" s="20"/>
      <c r="J55" s="20">
        <v>5</v>
      </c>
      <c r="K55" s="20">
        <v>220.4</v>
      </c>
      <c r="L55" s="32"/>
      <c r="M55" s="32"/>
      <c r="N55" s="29">
        <f t="shared" si="0"/>
        <v>44.08</v>
      </c>
      <c r="O55" s="30">
        <f>SUMPRODUCT(($Q$3:$Q$457=Q55)*($P$3:$P$457=P55)*($N$3:$N$457&gt;N55))+1</f>
        <v>1</v>
      </c>
      <c r="P55" s="33" t="s">
        <v>197</v>
      </c>
      <c r="Q55" s="33" t="s">
        <v>198</v>
      </c>
      <c r="S55" s="8">
        <f t="shared" si="1"/>
        <v>220.4</v>
      </c>
      <c r="T55" t="b">
        <f t="shared" si="2"/>
        <v>1</v>
      </c>
    </row>
    <row r="56" spans="1:20" ht="15" customHeight="1">
      <c r="A56" s="17">
        <v>3</v>
      </c>
      <c r="B56" s="17">
        <v>8</v>
      </c>
      <c r="C56" s="18" t="s">
        <v>199</v>
      </c>
      <c r="D56" s="19" t="s">
        <v>200</v>
      </c>
      <c r="E56" s="19" t="s">
        <v>201</v>
      </c>
      <c r="F56" s="20">
        <v>94.3</v>
      </c>
      <c r="G56" s="20">
        <v>118.5</v>
      </c>
      <c r="H56" s="20">
        <v>212.8</v>
      </c>
      <c r="I56" s="20"/>
      <c r="J56" s="20">
        <v>5</v>
      </c>
      <c r="K56" s="20">
        <v>217.8</v>
      </c>
      <c r="L56" s="32"/>
      <c r="M56" s="32"/>
      <c r="N56" s="29">
        <f t="shared" si="0"/>
        <v>43.56</v>
      </c>
      <c r="O56" s="30">
        <f>SUMPRODUCT(($Q$3:$Q$457=Q56)*($P$3:$P$457=P56)*($N$3:$N$457&gt;N56))+1</f>
        <v>2</v>
      </c>
      <c r="P56" s="33" t="s">
        <v>197</v>
      </c>
      <c r="Q56" s="33" t="s">
        <v>198</v>
      </c>
      <c r="S56" s="8">
        <f t="shared" si="1"/>
        <v>217.8</v>
      </c>
      <c r="T56" t="b">
        <f t="shared" si="2"/>
        <v>1</v>
      </c>
    </row>
    <row r="57" spans="1:20" ht="15" customHeight="1">
      <c r="A57" s="17">
        <v>3</v>
      </c>
      <c r="B57" s="17">
        <v>9</v>
      </c>
      <c r="C57" s="18" t="s">
        <v>202</v>
      </c>
      <c r="D57" s="19" t="s">
        <v>203</v>
      </c>
      <c r="E57" s="19" t="s">
        <v>204</v>
      </c>
      <c r="F57" s="20">
        <v>106.7</v>
      </c>
      <c r="G57" s="20">
        <v>110</v>
      </c>
      <c r="H57" s="20">
        <v>216.7</v>
      </c>
      <c r="I57" s="20"/>
      <c r="J57" s="20">
        <v>0</v>
      </c>
      <c r="K57" s="20">
        <v>216.7</v>
      </c>
      <c r="L57" s="32"/>
      <c r="M57" s="32"/>
      <c r="N57" s="29">
        <f t="shared" si="0"/>
        <v>43.34</v>
      </c>
      <c r="O57" s="30">
        <f>SUMPRODUCT(($Q$3:$Q$457=Q57)*($P$3:$P$457=P57)*($N$3:$N$457&gt;N57))+1</f>
        <v>3</v>
      </c>
      <c r="P57" s="33" t="s">
        <v>197</v>
      </c>
      <c r="Q57" s="33" t="s">
        <v>198</v>
      </c>
      <c r="S57" s="8">
        <f t="shared" si="1"/>
        <v>216.7</v>
      </c>
      <c r="T57" t="b">
        <f t="shared" si="2"/>
        <v>1</v>
      </c>
    </row>
    <row r="58" spans="1:20" ht="15" customHeight="1">
      <c r="A58" s="17">
        <v>3</v>
      </c>
      <c r="B58" s="17">
        <v>10</v>
      </c>
      <c r="C58" s="18" t="s">
        <v>205</v>
      </c>
      <c r="D58" s="19" t="s">
        <v>206</v>
      </c>
      <c r="E58" s="19" t="s">
        <v>207</v>
      </c>
      <c r="F58" s="20">
        <v>95.2</v>
      </c>
      <c r="G58" s="20">
        <v>116</v>
      </c>
      <c r="H58" s="20">
        <v>211.2</v>
      </c>
      <c r="I58" s="20"/>
      <c r="J58" s="20">
        <v>5</v>
      </c>
      <c r="K58" s="20">
        <v>216.2</v>
      </c>
      <c r="L58" s="32"/>
      <c r="M58" s="32"/>
      <c r="N58" s="29">
        <f t="shared" si="0"/>
        <v>43.24</v>
      </c>
      <c r="O58" s="30">
        <f>SUMPRODUCT(($Q$3:$Q$457=Q58)*($P$3:$P$457=P58)*($N$3:$N$457&gt;N58))+1</f>
        <v>4</v>
      </c>
      <c r="P58" s="33" t="s">
        <v>197</v>
      </c>
      <c r="Q58" s="33" t="s">
        <v>198</v>
      </c>
      <c r="S58" s="8">
        <f t="shared" si="1"/>
        <v>216.2</v>
      </c>
      <c r="T58" t="b">
        <f t="shared" si="2"/>
        <v>1</v>
      </c>
    </row>
    <row r="59" spans="1:20" ht="15" customHeight="1">
      <c r="A59" s="17">
        <v>3</v>
      </c>
      <c r="B59" s="17">
        <v>11</v>
      </c>
      <c r="C59" s="18" t="s">
        <v>208</v>
      </c>
      <c r="D59" s="19" t="s">
        <v>209</v>
      </c>
      <c r="E59" s="19" t="s">
        <v>210</v>
      </c>
      <c r="F59" s="20">
        <v>108.8</v>
      </c>
      <c r="G59" s="20">
        <v>106</v>
      </c>
      <c r="H59" s="20">
        <v>214.8</v>
      </c>
      <c r="I59" s="20"/>
      <c r="J59" s="20">
        <v>0</v>
      </c>
      <c r="K59" s="20">
        <v>214.8</v>
      </c>
      <c r="L59" s="32"/>
      <c r="M59" s="32"/>
      <c r="N59" s="29">
        <f t="shared" si="0"/>
        <v>42.96</v>
      </c>
      <c r="O59" s="30">
        <f>SUMPRODUCT(($Q$3:$Q$457=Q59)*($P$3:$P$457=P59)*($N$3:$N$457&gt;N59))+1</f>
        <v>5</v>
      </c>
      <c r="P59" s="33" t="s">
        <v>197</v>
      </c>
      <c r="Q59" s="33" t="s">
        <v>198</v>
      </c>
      <c r="S59" s="8">
        <f t="shared" si="1"/>
        <v>214.8</v>
      </c>
      <c r="T59" t="b">
        <f t="shared" si="2"/>
        <v>1</v>
      </c>
    </row>
    <row r="60" spans="1:20" ht="15" customHeight="1">
      <c r="A60" s="17">
        <v>3</v>
      </c>
      <c r="B60" s="17">
        <v>12</v>
      </c>
      <c r="C60" s="18" t="s">
        <v>211</v>
      </c>
      <c r="D60" s="19" t="s">
        <v>212</v>
      </c>
      <c r="E60" s="19" t="s">
        <v>213</v>
      </c>
      <c r="F60" s="20">
        <v>91.6</v>
      </c>
      <c r="G60" s="20">
        <v>115.5</v>
      </c>
      <c r="H60" s="20">
        <v>207.1</v>
      </c>
      <c r="I60" s="20"/>
      <c r="J60" s="20">
        <v>5</v>
      </c>
      <c r="K60" s="20">
        <v>212.1</v>
      </c>
      <c r="L60" s="32"/>
      <c r="M60" s="32"/>
      <c r="N60" s="29">
        <f t="shared" si="0"/>
        <v>42.42</v>
      </c>
      <c r="O60" s="30">
        <f>SUMPRODUCT(($Q$3:$Q$457=Q60)*($P$3:$P$457=P60)*($N$3:$N$457&gt;N60))+1</f>
        <v>6</v>
      </c>
      <c r="P60" s="33" t="s">
        <v>197</v>
      </c>
      <c r="Q60" s="33" t="s">
        <v>198</v>
      </c>
      <c r="S60" s="8">
        <f t="shared" si="1"/>
        <v>212.1</v>
      </c>
      <c r="T60" t="b">
        <f t="shared" si="2"/>
        <v>1</v>
      </c>
    </row>
    <row r="61" spans="1:20" ht="15" customHeight="1">
      <c r="A61" s="17">
        <v>3</v>
      </c>
      <c r="B61" s="17">
        <v>13</v>
      </c>
      <c r="C61" s="18" t="s">
        <v>214</v>
      </c>
      <c r="D61" s="19" t="s">
        <v>215</v>
      </c>
      <c r="E61" s="19" t="s">
        <v>216</v>
      </c>
      <c r="F61" s="20">
        <v>87.8</v>
      </c>
      <c r="G61" s="20">
        <v>114.5</v>
      </c>
      <c r="H61" s="20">
        <v>202.3</v>
      </c>
      <c r="I61" s="20"/>
      <c r="J61" s="20">
        <v>5</v>
      </c>
      <c r="K61" s="20">
        <v>207.3</v>
      </c>
      <c r="L61" s="32"/>
      <c r="M61" s="32"/>
      <c r="N61" s="29">
        <f t="shared" si="0"/>
        <v>41.46</v>
      </c>
      <c r="O61" s="30">
        <f>SUMPRODUCT(($Q$3:$Q$457=Q61)*($P$3:$P$457=P61)*($N$3:$N$457&gt;N61))+1</f>
        <v>7</v>
      </c>
      <c r="P61" s="33" t="s">
        <v>197</v>
      </c>
      <c r="Q61" s="33" t="s">
        <v>198</v>
      </c>
      <c r="S61" s="8">
        <f t="shared" si="1"/>
        <v>207.3</v>
      </c>
      <c r="T61" t="b">
        <f t="shared" si="2"/>
        <v>1</v>
      </c>
    </row>
    <row r="62" spans="1:20" ht="15" customHeight="1">
      <c r="A62" s="17">
        <v>3</v>
      </c>
      <c r="B62" s="17">
        <v>14</v>
      </c>
      <c r="C62" s="18" t="s">
        <v>217</v>
      </c>
      <c r="D62" s="19" t="s">
        <v>218</v>
      </c>
      <c r="E62" s="19" t="s">
        <v>219</v>
      </c>
      <c r="F62" s="20">
        <v>94.5</v>
      </c>
      <c r="G62" s="20">
        <v>101.5</v>
      </c>
      <c r="H62" s="20">
        <v>196</v>
      </c>
      <c r="I62" s="20"/>
      <c r="J62" s="20">
        <v>0</v>
      </c>
      <c r="K62" s="20">
        <v>196</v>
      </c>
      <c r="L62" s="32"/>
      <c r="M62" s="32"/>
      <c r="N62" s="29">
        <f t="shared" si="0"/>
        <v>39.2</v>
      </c>
      <c r="O62" s="30">
        <f>SUMPRODUCT(($Q$3:$Q$457=Q62)*($P$3:$P$457=P62)*($N$3:$N$457&gt;N62))+1</f>
        <v>8</v>
      </c>
      <c r="P62" s="33" t="s">
        <v>197</v>
      </c>
      <c r="Q62" s="33" t="s">
        <v>198</v>
      </c>
      <c r="S62" s="8">
        <f t="shared" si="1"/>
        <v>196</v>
      </c>
      <c r="T62" t="b">
        <f t="shared" si="2"/>
        <v>1</v>
      </c>
    </row>
    <row r="63" spans="1:20" ht="15" customHeight="1">
      <c r="A63" s="17">
        <v>3</v>
      </c>
      <c r="B63" s="17">
        <v>15</v>
      </c>
      <c r="C63" s="18" t="s">
        <v>220</v>
      </c>
      <c r="D63" s="19" t="s">
        <v>221</v>
      </c>
      <c r="E63" s="19" t="s">
        <v>222</v>
      </c>
      <c r="F63" s="20">
        <v>93.9</v>
      </c>
      <c r="G63" s="20">
        <v>102</v>
      </c>
      <c r="H63" s="20">
        <v>195.9</v>
      </c>
      <c r="I63" s="20"/>
      <c r="J63" s="20">
        <v>0</v>
      </c>
      <c r="K63" s="20">
        <v>195.9</v>
      </c>
      <c r="L63" s="32"/>
      <c r="M63" s="32"/>
      <c r="N63" s="29">
        <f t="shared" si="0"/>
        <v>39.18</v>
      </c>
      <c r="O63" s="30">
        <f>SUMPRODUCT(($Q$3:$Q$457=Q63)*($P$3:$P$457=P63)*($N$3:$N$457&gt;N63))+1</f>
        <v>9</v>
      </c>
      <c r="P63" s="33" t="s">
        <v>197</v>
      </c>
      <c r="Q63" s="33" t="s">
        <v>198</v>
      </c>
      <c r="S63" s="8">
        <f t="shared" si="1"/>
        <v>195.9</v>
      </c>
      <c r="T63" t="b">
        <f t="shared" si="2"/>
        <v>1</v>
      </c>
    </row>
    <row r="64" spans="1:20" ht="15" customHeight="1">
      <c r="A64" s="17">
        <v>3</v>
      </c>
      <c r="B64" s="17">
        <v>16</v>
      </c>
      <c r="C64" s="18" t="s">
        <v>223</v>
      </c>
      <c r="D64" s="19" t="s">
        <v>224</v>
      </c>
      <c r="E64" s="19" t="s">
        <v>225</v>
      </c>
      <c r="F64" s="20">
        <v>98.3</v>
      </c>
      <c r="G64" s="20">
        <v>106.5</v>
      </c>
      <c r="H64" s="20">
        <v>204.8</v>
      </c>
      <c r="I64" s="20"/>
      <c r="J64" s="20">
        <v>5</v>
      </c>
      <c r="K64" s="20">
        <v>209.8</v>
      </c>
      <c r="L64" s="32"/>
      <c r="M64" s="32"/>
      <c r="N64" s="29">
        <f t="shared" si="0"/>
        <v>41.96</v>
      </c>
      <c r="O64" s="30">
        <f>SUMPRODUCT(($Q$3:$Q$457=Q64)*($P$3:$P$457=P64)*($N$3:$N$457&gt;N64))+1</f>
        <v>1</v>
      </c>
      <c r="P64" s="33" t="s">
        <v>197</v>
      </c>
      <c r="Q64" s="33" t="s">
        <v>226</v>
      </c>
      <c r="S64" s="8">
        <f t="shared" si="1"/>
        <v>209.8</v>
      </c>
      <c r="T64" t="b">
        <f t="shared" si="2"/>
        <v>1</v>
      </c>
    </row>
    <row r="65" spans="1:20" ht="15" customHeight="1">
      <c r="A65" s="17">
        <v>3</v>
      </c>
      <c r="B65" s="17">
        <v>17</v>
      </c>
      <c r="C65" s="18" t="s">
        <v>227</v>
      </c>
      <c r="D65" s="19" t="s">
        <v>228</v>
      </c>
      <c r="E65" s="19" t="s">
        <v>229</v>
      </c>
      <c r="F65" s="20">
        <v>95.8</v>
      </c>
      <c r="G65" s="20">
        <v>108.5</v>
      </c>
      <c r="H65" s="20">
        <v>204.3</v>
      </c>
      <c r="I65" s="20"/>
      <c r="J65" s="20">
        <v>0</v>
      </c>
      <c r="K65" s="20">
        <v>204.3</v>
      </c>
      <c r="L65" s="32"/>
      <c r="M65" s="32"/>
      <c r="N65" s="29">
        <f t="shared" si="0"/>
        <v>40.86</v>
      </c>
      <c r="O65" s="30">
        <f>SUMPRODUCT(($Q$3:$Q$457=Q65)*($P$3:$P$457=P65)*($N$3:$N$457&gt;N65))+1</f>
        <v>2</v>
      </c>
      <c r="P65" s="33" t="s">
        <v>197</v>
      </c>
      <c r="Q65" s="33" t="s">
        <v>226</v>
      </c>
      <c r="S65" s="8">
        <f t="shared" si="1"/>
        <v>204.3</v>
      </c>
      <c r="T65" t="b">
        <f t="shared" si="2"/>
        <v>1</v>
      </c>
    </row>
    <row r="66" spans="1:20" ht="15" customHeight="1">
      <c r="A66" s="17">
        <v>3</v>
      </c>
      <c r="B66" s="17">
        <v>18</v>
      </c>
      <c r="C66" s="18" t="s">
        <v>230</v>
      </c>
      <c r="D66" s="19" t="s">
        <v>231</v>
      </c>
      <c r="E66" s="19" t="s">
        <v>232</v>
      </c>
      <c r="F66" s="20">
        <v>95.6</v>
      </c>
      <c r="G66" s="20">
        <v>108</v>
      </c>
      <c r="H66" s="20">
        <v>203.6</v>
      </c>
      <c r="I66" s="20"/>
      <c r="J66" s="20">
        <v>0</v>
      </c>
      <c r="K66" s="20">
        <v>203.6</v>
      </c>
      <c r="L66" s="32"/>
      <c r="M66" s="32"/>
      <c r="N66" s="29">
        <f t="shared" si="0"/>
        <v>40.72</v>
      </c>
      <c r="O66" s="30">
        <f>SUMPRODUCT(($Q$3:$Q$457=Q66)*($P$3:$P$457=P66)*($N$3:$N$457&gt;N66))+1</f>
        <v>3</v>
      </c>
      <c r="P66" s="33" t="s">
        <v>197</v>
      </c>
      <c r="Q66" s="33" t="s">
        <v>226</v>
      </c>
      <c r="S66" s="8">
        <f t="shared" si="1"/>
        <v>203.6</v>
      </c>
      <c r="T66" t="b">
        <f t="shared" si="2"/>
        <v>1</v>
      </c>
    </row>
    <row r="67" spans="1:20" ht="15" customHeight="1">
      <c r="A67" s="17">
        <v>3</v>
      </c>
      <c r="B67" s="17">
        <v>19</v>
      </c>
      <c r="C67" s="18" t="s">
        <v>233</v>
      </c>
      <c r="D67" s="19" t="s">
        <v>234</v>
      </c>
      <c r="E67" s="19" t="s">
        <v>235</v>
      </c>
      <c r="F67" s="20">
        <v>86.9</v>
      </c>
      <c r="G67" s="20">
        <v>108</v>
      </c>
      <c r="H67" s="20">
        <v>194.9</v>
      </c>
      <c r="I67" s="20"/>
      <c r="J67" s="20">
        <v>5</v>
      </c>
      <c r="K67" s="20">
        <v>199.9</v>
      </c>
      <c r="L67" s="32"/>
      <c r="M67" s="32"/>
      <c r="N67" s="29">
        <f aca="true" t="shared" si="3" ref="N67:N130">K67/3*0.6+L67*0.4</f>
        <v>39.98</v>
      </c>
      <c r="O67" s="30">
        <f>SUMPRODUCT(($Q$3:$Q$457=Q67)*($P$3:$P$457=P67)*($N$3:$N$457&gt;N67))+1</f>
        <v>4</v>
      </c>
      <c r="P67" s="33" t="s">
        <v>197</v>
      </c>
      <c r="Q67" s="33" t="s">
        <v>226</v>
      </c>
      <c r="S67" s="8">
        <f t="shared" si="1"/>
        <v>199.9</v>
      </c>
      <c r="T67" t="b">
        <f t="shared" si="2"/>
        <v>1</v>
      </c>
    </row>
    <row r="68" spans="1:20" ht="15" customHeight="1">
      <c r="A68" s="17">
        <v>3</v>
      </c>
      <c r="B68" s="17">
        <v>20</v>
      </c>
      <c r="C68" s="18" t="s">
        <v>236</v>
      </c>
      <c r="D68" s="19" t="s">
        <v>237</v>
      </c>
      <c r="E68" s="19" t="s">
        <v>238</v>
      </c>
      <c r="F68" s="20">
        <v>93.9</v>
      </c>
      <c r="G68" s="20">
        <v>106</v>
      </c>
      <c r="H68" s="20">
        <v>199.9</v>
      </c>
      <c r="I68" s="20"/>
      <c r="J68" s="20">
        <v>0</v>
      </c>
      <c r="K68" s="20">
        <v>199.9</v>
      </c>
      <c r="L68" s="32"/>
      <c r="M68" s="32"/>
      <c r="N68" s="29">
        <f t="shared" si="3"/>
        <v>39.98</v>
      </c>
      <c r="O68" s="30">
        <f>SUMPRODUCT(($Q$3:$Q$457=Q68)*($P$3:$P$457=P68)*($N$3:$N$457&gt;N68))+1</f>
        <v>4</v>
      </c>
      <c r="P68" s="33" t="s">
        <v>197</v>
      </c>
      <c r="Q68" s="33" t="s">
        <v>226</v>
      </c>
      <c r="S68" s="8">
        <f aca="true" t="shared" si="4" ref="S68:S131">F68+G68+J68</f>
        <v>199.9</v>
      </c>
      <c r="T68" t="b">
        <f aca="true" t="shared" si="5" ref="T68:T131">EXACT(K68,S68)</f>
        <v>1</v>
      </c>
    </row>
    <row r="69" spans="1:20" ht="15" customHeight="1">
      <c r="A69" s="17">
        <v>3</v>
      </c>
      <c r="B69" s="17">
        <v>21</v>
      </c>
      <c r="C69" s="18" t="s">
        <v>239</v>
      </c>
      <c r="D69" s="19" t="s">
        <v>240</v>
      </c>
      <c r="E69" s="19" t="s">
        <v>241</v>
      </c>
      <c r="F69" s="20">
        <v>95.2</v>
      </c>
      <c r="G69" s="20">
        <v>97.5</v>
      </c>
      <c r="H69" s="20">
        <v>192.7</v>
      </c>
      <c r="I69" s="20"/>
      <c r="J69" s="20">
        <v>5</v>
      </c>
      <c r="K69" s="20">
        <v>197.7</v>
      </c>
      <c r="L69" s="32"/>
      <c r="M69" s="32"/>
      <c r="N69" s="29">
        <f t="shared" si="3"/>
        <v>39.54</v>
      </c>
      <c r="O69" s="30">
        <f>SUMPRODUCT(($Q$3:$Q$457=Q69)*($P$3:$P$457=P69)*($N$3:$N$457&gt;N69))+1</f>
        <v>6</v>
      </c>
      <c r="P69" s="33" t="s">
        <v>197</v>
      </c>
      <c r="Q69" s="33" t="s">
        <v>226</v>
      </c>
      <c r="S69" s="8">
        <f t="shared" si="4"/>
        <v>197.7</v>
      </c>
      <c r="T69" t="b">
        <f t="shared" si="5"/>
        <v>1</v>
      </c>
    </row>
    <row r="70" spans="1:20" ht="15" customHeight="1">
      <c r="A70" s="17">
        <v>3</v>
      </c>
      <c r="B70" s="17">
        <v>22</v>
      </c>
      <c r="C70" s="18" t="s">
        <v>242</v>
      </c>
      <c r="D70" s="19" t="s">
        <v>243</v>
      </c>
      <c r="E70" s="19" t="s">
        <v>244</v>
      </c>
      <c r="F70" s="20">
        <v>115.6</v>
      </c>
      <c r="G70" s="20">
        <v>97</v>
      </c>
      <c r="H70" s="20">
        <v>212.6</v>
      </c>
      <c r="I70" s="20"/>
      <c r="J70" s="20">
        <v>0</v>
      </c>
      <c r="K70" s="20">
        <v>212.6</v>
      </c>
      <c r="L70" s="32"/>
      <c r="M70" s="32"/>
      <c r="N70" s="29">
        <f t="shared" si="3"/>
        <v>42.52</v>
      </c>
      <c r="O70" s="30">
        <f>SUMPRODUCT(($Q$3:$Q$457=Q70)*($P$3:$P$457=P70)*($N$3:$N$457&gt;N70))+1</f>
        <v>1</v>
      </c>
      <c r="P70" s="33" t="s">
        <v>197</v>
      </c>
      <c r="Q70" s="33" t="s">
        <v>245</v>
      </c>
      <c r="S70" s="8">
        <f t="shared" si="4"/>
        <v>212.6</v>
      </c>
      <c r="T70" t="b">
        <f t="shared" si="5"/>
        <v>1</v>
      </c>
    </row>
    <row r="71" spans="1:20" ht="15" customHeight="1">
      <c r="A71" s="17">
        <v>3</v>
      </c>
      <c r="B71" s="17">
        <v>23</v>
      </c>
      <c r="C71" s="18" t="s">
        <v>246</v>
      </c>
      <c r="D71" s="19" t="s">
        <v>247</v>
      </c>
      <c r="E71" s="19" t="s">
        <v>248</v>
      </c>
      <c r="F71" s="20">
        <v>110.5</v>
      </c>
      <c r="G71" s="20">
        <v>100</v>
      </c>
      <c r="H71" s="20">
        <v>210.5</v>
      </c>
      <c r="I71" s="20"/>
      <c r="J71" s="20">
        <v>0</v>
      </c>
      <c r="K71" s="20">
        <v>210.5</v>
      </c>
      <c r="L71" s="32"/>
      <c r="M71" s="32"/>
      <c r="N71" s="29">
        <f t="shared" si="3"/>
        <v>42.1</v>
      </c>
      <c r="O71" s="30">
        <f>SUMPRODUCT(($Q$3:$Q$457=Q71)*($P$3:$P$457=P71)*($N$3:$N$457&gt;N71))+1</f>
        <v>2</v>
      </c>
      <c r="P71" s="33" t="s">
        <v>197</v>
      </c>
      <c r="Q71" s="33" t="s">
        <v>245</v>
      </c>
      <c r="S71" s="8">
        <f t="shared" si="4"/>
        <v>210.5</v>
      </c>
      <c r="T71" t="b">
        <f t="shared" si="5"/>
        <v>1</v>
      </c>
    </row>
    <row r="72" spans="1:20" ht="15" customHeight="1">
      <c r="A72" s="17">
        <v>3</v>
      </c>
      <c r="B72" s="17">
        <v>24</v>
      </c>
      <c r="C72" s="18" t="s">
        <v>249</v>
      </c>
      <c r="D72" s="19" t="s">
        <v>250</v>
      </c>
      <c r="E72" s="19" t="s">
        <v>251</v>
      </c>
      <c r="F72" s="20">
        <v>96.7</v>
      </c>
      <c r="G72" s="20">
        <v>102.5</v>
      </c>
      <c r="H72" s="20">
        <v>199.2</v>
      </c>
      <c r="I72" s="20"/>
      <c r="J72" s="20">
        <v>0</v>
      </c>
      <c r="K72" s="20">
        <v>199.2</v>
      </c>
      <c r="L72" s="32"/>
      <c r="M72" s="32"/>
      <c r="N72" s="29">
        <f t="shared" si="3"/>
        <v>39.84</v>
      </c>
      <c r="O72" s="30">
        <f>SUMPRODUCT(($Q$3:$Q$457=Q72)*($P$3:$P$457=P72)*($N$3:$N$457&gt;N72))+1</f>
        <v>3</v>
      </c>
      <c r="P72" s="33" t="s">
        <v>197</v>
      </c>
      <c r="Q72" s="33" t="s">
        <v>245</v>
      </c>
      <c r="S72" s="8">
        <f t="shared" si="4"/>
        <v>199.2</v>
      </c>
      <c r="T72" t="b">
        <f t="shared" si="5"/>
        <v>1</v>
      </c>
    </row>
    <row r="73" spans="1:20" ht="15" customHeight="1">
      <c r="A73" s="17">
        <v>4</v>
      </c>
      <c r="B73" s="17">
        <v>1</v>
      </c>
      <c r="C73" s="18" t="s">
        <v>253</v>
      </c>
      <c r="D73" s="19" t="s">
        <v>254</v>
      </c>
      <c r="E73" s="19" t="s">
        <v>255</v>
      </c>
      <c r="F73" s="20">
        <v>106.7</v>
      </c>
      <c r="G73" s="20">
        <v>103.5</v>
      </c>
      <c r="H73" s="20">
        <v>210.2</v>
      </c>
      <c r="I73" s="20"/>
      <c r="J73" s="20">
        <v>0</v>
      </c>
      <c r="K73" s="20">
        <v>210.2</v>
      </c>
      <c r="L73" s="32"/>
      <c r="M73" s="32"/>
      <c r="N73" s="29">
        <f t="shared" si="3"/>
        <v>42.04</v>
      </c>
      <c r="O73" s="30">
        <f>SUMPRODUCT(($Q$3:$Q$457=Q73)*($P$3:$P$457=P73)*($N$3:$N$457&gt;N73))+1</f>
        <v>1</v>
      </c>
      <c r="P73" s="33" t="s">
        <v>197</v>
      </c>
      <c r="Q73" s="33" t="s">
        <v>256</v>
      </c>
      <c r="S73" s="8">
        <f t="shared" si="4"/>
        <v>210.2</v>
      </c>
      <c r="T73" t="b">
        <f t="shared" si="5"/>
        <v>1</v>
      </c>
    </row>
    <row r="74" spans="1:20" ht="15" customHeight="1">
      <c r="A74" s="17">
        <v>4</v>
      </c>
      <c r="B74" s="17">
        <v>2</v>
      </c>
      <c r="C74" s="18" t="s">
        <v>257</v>
      </c>
      <c r="D74" s="19" t="s">
        <v>258</v>
      </c>
      <c r="E74" s="19" t="s">
        <v>259</v>
      </c>
      <c r="F74" s="20">
        <v>91.3</v>
      </c>
      <c r="G74" s="20">
        <v>111</v>
      </c>
      <c r="H74" s="20">
        <v>202.3</v>
      </c>
      <c r="I74" s="20"/>
      <c r="J74" s="20">
        <v>0</v>
      </c>
      <c r="K74" s="20">
        <v>202.3</v>
      </c>
      <c r="L74" s="32"/>
      <c r="M74" s="32"/>
      <c r="N74" s="29">
        <f t="shared" si="3"/>
        <v>40.46</v>
      </c>
      <c r="O74" s="30">
        <f>SUMPRODUCT(($Q$3:$Q$457=Q74)*($P$3:$P$457=P74)*($N$3:$N$457&gt;N74))+1</f>
        <v>2</v>
      </c>
      <c r="P74" s="33" t="s">
        <v>197</v>
      </c>
      <c r="Q74" s="33" t="s">
        <v>256</v>
      </c>
      <c r="S74" s="8">
        <f t="shared" si="4"/>
        <v>202.3</v>
      </c>
      <c r="T74" t="b">
        <f t="shared" si="5"/>
        <v>1</v>
      </c>
    </row>
    <row r="75" spans="1:20" ht="15" customHeight="1">
      <c r="A75" s="17">
        <v>4</v>
      </c>
      <c r="B75" s="17">
        <v>3</v>
      </c>
      <c r="C75" s="18" t="s">
        <v>260</v>
      </c>
      <c r="D75" s="19" t="s">
        <v>261</v>
      </c>
      <c r="E75" s="19" t="s">
        <v>262</v>
      </c>
      <c r="F75" s="20">
        <v>97.3</v>
      </c>
      <c r="G75" s="20">
        <v>103.5</v>
      </c>
      <c r="H75" s="20">
        <v>200.8</v>
      </c>
      <c r="I75" s="20"/>
      <c r="J75" s="20">
        <v>0</v>
      </c>
      <c r="K75" s="20">
        <v>200.8</v>
      </c>
      <c r="L75" s="32"/>
      <c r="M75" s="32"/>
      <c r="N75" s="29">
        <f t="shared" si="3"/>
        <v>40.16</v>
      </c>
      <c r="O75" s="30">
        <f>SUMPRODUCT(($Q$3:$Q$457=Q75)*($P$3:$P$457=P75)*($N$3:$N$457&gt;N75))+1</f>
        <v>3</v>
      </c>
      <c r="P75" s="33" t="s">
        <v>197</v>
      </c>
      <c r="Q75" s="33" t="s">
        <v>256</v>
      </c>
      <c r="S75" s="8">
        <f t="shared" si="4"/>
        <v>200.8</v>
      </c>
      <c r="T75" t="b">
        <f t="shared" si="5"/>
        <v>1</v>
      </c>
    </row>
    <row r="76" spans="1:20" ht="15" customHeight="1">
      <c r="A76" s="17">
        <v>4</v>
      </c>
      <c r="B76" s="17">
        <v>4</v>
      </c>
      <c r="C76" s="18" t="s">
        <v>263</v>
      </c>
      <c r="D76" s="19" t="s">
        <v>264</v>
      </c>
      <c r="E76" s="19" t="s">
        <v>265</v>
      </c>
      <c r="F76" s="20">
        <v>97.7</v>
      </c>
      <c r="G76" s="20">
        <v>103</v>
      </c>
      <c r="H76" s="20">
        <v>200.7</v>
      </c>
      <c r="I76" s="20"/>
      <c r="J76" s="20">
        <v>0</v>
      </c>
      <c r="K76" s="20">
        <v>200.7</v>
      </c>
      <c r="L76" s="32"/>
      <c r="M76" s="32"/>
      <c r="N76" s="29">
        <f t="shared" si="3"/>
        <v>40.14</v>
      </c>
      <c r="O76" s="30">
        <f>SUMPRODUCT(($Q$3:$Q$457=Q76)*($P$3:$P$457=P76)*($N$3:$N$457&gt;N76))+1</f>
        <v>4</v>
      </c>
      <c r="P76" s="33" t="s">
        <v>197</v>
      </c>
      <c r="Q76" s="33" t="s">
        <v>256</v>
      </c>
      <c r="S76" s="8">
        <f t="shared" si="4"/>
        <v>200.7</v>
      </c>
      <c r="T76" t="b">
        <f t="shared" si="5"/>
        <v>1</v>
      </c>
    </row>
    <row r="77" spans="1:20" ht="15" customHeight="1">
      <c r="A77" s="17">
        <v>4</v>
      </c>
      <c r="B77" s="17">
        <v>5</v>
      </c>
      <c r="C77" s="18" t="s">
        <v>266</v>
      </c>
      <c r="D77" s="19" t="s">
        <v>267</v>
      </c>
      <c r="E77" s="19" t="s">
        <v>268</v>
      </c>
      <c r="F77" s="20">
        <v>84.3</v>
      </c>
      <c r="G77" s="20">
        <v>110.5</v>
      </c>
      <c r="H77" s="20">
        <v>194.8</v>
      </c>
      <c r="I77" s="20"/>
      <c r="J77" s="20">
        <v>5</v>
      </c>
      <c r="K77" s="20">
        <v>199.8</v>
      </c>
      <c r="L77" s="32"/>
      <c r="M77" s="32"/>
      <c r="N77" s="29">
        <f t="shared" si="3"/>
        <v>39.96</v>
      </c>
      <c r="O77" s="30">
        <f>SUMPRODUCT(($Q$3:$Q$457=Q77)*($P$3:$P$457=P77)*($N$3:$N$457&gt;N77))+1</f>
        <v>5</v>
      </c>
      <c r="P77" s="33" t="s">
        <v>197</v>
      </c>
      <c r="Q77" s="33" t="s">
        <v>256</v>
      </c>
      <c r="S77" s="8">
        <f t="shared" si="4"/>
        <v>199.8</v>
      </c>
      <c r="T77" t="b">
        <f t="shared" si="5"/>
        <v>1</v>
      </c>
    </row>
    <row r="78" spans="1:20" ht="15" customHeight="1">
      <c r="A78" s="17">
        <v>4</v>
      </c>
      <c r="B78" s="17">
        <v>6</v>
      </c>
      <c r="C78" s="18" t="s">
        <v>269</v>
      </c>
      <c r="D78" s="21" t="s">
        <v>270</v>
      </c>
      <c r="E78" s="21" t="s">
        <v>271</v>
      </c>
      <c r="F78" s="20">
        <v>93</v>
      </c>
      <c r="G78" s="20">
        <v>100.5</v>
      </c>
      <c r="H78" s="20">
        <v>193.5</v>
      </c>
      <c r="I78" s="20"/>
      <c r="J78" s="20">
        <v>0</v>
      </c>
      <c r="K78" s="20">
        <v>193.5</v>
      </c>
      <c r="L78" s="32"/>
      <c r="M78" s="32"/>
      <c r="N78" s="29">
        <f t="shared" si="3"/>
        <v>38.7</v>
      </c>
      <c r="O78" s="30">
        <f>SUMPRODUCT(($Q$3:$Q$457=Q78)*($P$3:$P$457=P78)*($N$3:$N$457&gt;N78))+1</f>
        <v>6</v>
      </c>
      <c r="P78" s="33" t="s">
        <v>197</v>
      </c>
      <c r="Q78" s="33" t="s">
        <v>256</v>
      </c>
      <c r="S78" s="8">
        <f t="shared" si="4"/>
        <v>193.5</v>
      </c>
      <c r="T78" t="b">
        <f t="shared" si="5"/>
        <v>1</v>
      </c>
    </row>
    <row r="79" spans="1:20" ht="15" customHeight="1">
      <c r="A79" s="17">
        <v>4</v>
      </c>
      <c r="B79" s="17">
        <v>7</v>
      </c>
      <c r="C79" s="18" t="s">
        <v>272</v>
      </c>
      <c r="D79" s="19" t="s">
        <v>273</v>
      </c>
      <c r="E79" s="19" t="s">
        <v>274</v>
      </c>
      <c r="F79" s="20">
        <v>96.4</v>
      </c>
      <c r="G79" s="20">
        <v>118</v>
      </c>
      <c r="H79" s="20">
        <v>214.4</v>
      </c>
      <c r="I79" s="20"/>
      <c r="J79" s="20">
        <v>0</v>
      </c>
      <c r="K79" s="20">
        <v>214.4</v>
      </c>
      <c r="L79" s="32"/>
      <c r="M79" s="32"/>
      <c r="N79" s="29">
        <f t="shared" si="3"/>
        <v>42.88</v>
      </c>
      <c r="O79" s="30">
        <f>SUMPRODUCT(($Q$3:$Q$457=Q79)*($P$3:$P$457=P79)*($N$3:$N$457&gt;N79))+1</f>
        <v>1</v>
      </c>
      <c r="P79" s="33" t="s">
        <v>197</v>
      </c>
      <c r="Q79" s="33" t="s">
        <v>275</v>
      </c>
      <c r="S79" s="8">
        <f t="shared" si="4"/>
        <v>214.4</v>
      </c>
      <c r="T79" t="b">
        <f t="shared" si="5"/>
        <v>1</v>
      </c>
    </row>
    <row r="80" spans="1:20" ht="15" customHeight="1">
      <c r="A80" s="17">
        <v>4</v>
      </c>
      <c r="B80" s="17">
        <v>8</v>
      </c>
      <c r="C80" s="18" t="s">
        <v>276</v>
      </c>
      <c r="D80" s="19" t="s">
        <v>277</v>
      </c>
      <c r="E80" s="19" t="s">
        <v>278</v>
      </c>
      <c r="F80" s="20">
        <v>98.6</v>
      </c>
      <c r="G80" s="20">
        <v>112</v>
      </c>
      <c r="H80" s="20">
        <v>210.6</v>
      </c>
      <c r="I80" s="20"/>
      <c r="J80" s="20">
        <v>0</v>
      </c>
      <c r="K80" s="20">
        <v>210.6</v>
      </c>
      <c r="L80" s="32"/>
      <c r="M80" s="32"/>
      <c r="N80" s="29">
        <f t="shared" si="3"/>
        <v>42.12</v>
      </c>
      <c r="O80" s="30">
        <f>SUMPRODUCT(($Q$3:$Q$457=Q80)*($P$3:$P$457=P80)*($N$3:$N$457&gt;N80))+1</f>
        <v>2</v>
      </c>
      <c r="P80" s="33" t="s">
        <v>197</v>
      </c>
      <c r="Q80" s="33" t="s">
        <v>275</v>
      </c>
      <c r="S80" s="8">
        <f t="shared" si="4"/>
        <v>210.6</v>
      </c>
      <c r="T80" t="b">
        <f t="shared" si="5"/>
        <v>1</v>
      </c>
    </row>
    <row r="81" spans="1:20" ht="15" customHeight="1">
      <c r="A81" s="17">
        <v>4</v>
      </c>
      <c r="B81" s="17">
        <v>9</v>
      </c>
      <c r="C81" s="18" t="s">
        <v>279</v>
      </c>
      <c r="D81" s="19" t="s">
        <v>280</v>
      </c>
      <c r="E81" s="19" t="s">
        <v>281</v>
      </c>
      <c r="F81" s="20">
        <v>98.1</v>
      </c>
      <c r="G81" s="20">
        <v>104</v>
      </c>
      <c r="H81" s="20">
        <v>202.1</v>
      </c>
      <c r="I81" s="20"/>
      <c r="J81" s="20">
        <v>5</v>
      </c>
      <c r="K81" s="20">
        <v>207.1</v>
      </c>
      <c r="L81" s="32"/>
      <c r="M81" s="32"/>
      <c r="N81" s="29">
        <f t="shared" si="3"/>
        <v>41.42</v>
      </c>
      <c r="O81" s="30">
        <f>SUMPRODUCT(($Q$3:$Q$457=Q81)*($P$3:$P$457=P81)*($N$3:$N$457&gt;N81))+1</f>
        <v>3</v>
      </c>
      <c r="P81" s="33" t="s">
        <v>197</v>
      </c>
      <c r="Q81" s="33" t="s">
        <v>275</v>
      </c>
      <c r="S81" s="8">
        <f t="shared" si="4"/>
        <v>207.1</v>
      </c>
      <c r="T81" t="b">
        <f t="shared" si="5"/>
        <v>1</v>
      </c>
    </row>
    <row r="82" spans="1:20" ht="15" customHeight="1">
      <c r="A82" s="17">
        <v>4</v>
      </c>
      <c r="B82" s="17">
        <v>10</v>
      </c>
      <c r="C82" s="18" t="s">
        <v>282</v>
      </c>
      <c r="D82" s="19" t="s">
        <v>283</v>
      </c>
      <c r="E82" s="19" t="s">
        <v>284</v>
      </c>
      <c r="F82" s="20">
        <v>96.6</v>
      </c>
      <c r="G82" s="20">
        <v>102.5</v>
      </c>
      <c r="H82" s="20">
        <v>199.1</v>
      </c>
      <c r="I82" s="20"/>
      <c r="J82" s="20">
        <v>0</v>
      </c>
      <c r="K82" s="20">
        <v>199.1</v>
      </c>
      <c r="L82" s="32"/>
      <c r="M82" s="32"/>
      <c r="N82" s="29">
        <f t="shared" si="3"/>
        <v>39.82</v>
      </c>
      <c r="O82" s="30">
        <f>SUMPRODUCT(($Q$3:$Q$457=Q82)*($P$3:$P$457=P82)*($N$3:$N$457&gt;N82))+1</f>
        <v>4</v>
      </c>
      <c r="P82" s="33" t="s">
        <v>197</v>
      </c>
      <c r="Q82" s="33" t="s">
        <v>275</v>
      </c>
      <c r="S82" s="8">
        <f t="shared" si="4"/>
        <v>199.1</v>
      </c>
      <c r="T82" t="b">
        <f t="shared" si="5"/>
        <v>1</v>
      </c>
    </row>
    <row r="83" spans="1:20" ht="15" customHeight="1">
      <c r="A83" s="17">
        <v>4</v>
      </c>
      <c r="B83" s="17">
        <v>11</v>
      </c>
      <c r="C83" s="18" t="s">
        <v>285</v>
      </c>
      <c r="D83" s="19" t="s">
        <v>286</v>
      </c>
      <c r="E83" s="19" t="s">
        <v>287</v>
      </c>
      <c r="F83" s="20">
        <v>85.9</v>
      </c>
      <c r="G83" s="20">
        <v>113</v>
      </c>
      <c r="H83" s="20">
        <v>198.9</v>
      </c>
      <c r="I83" s="20"/>
      <c r="J83" s="20">
        <v>0</v>
      </c>
      <c r="K83" s="20">
        <v>198.9</v>
      </c>
      <c r="L83" s="32"/>
      <c r="M83" s="32"/>
      <c r="N83" s="29">
        <f t="shared" si="3"/>
        <v>39.78</v>
      </c>
      <c r="O83" s="30">
        <f>SUMPRODUCT(($Q$3:$Q$457=Q83)*($P$3:$P$457=P83)*($N$3:$N$457&gt;N83))+1</f>
        <v>5</v>
      </c>
      <c r="P83" s="33" t="s">
        <v>197</v>
      </c>
      <c r="Q83" s="33" t="s">
        <v>275</v>
      </c>
      <c r="S83" s="8">
        <f t="shared" si="4"/>
        <v>198.9</v>
      </c>
      <c r="T83" t="b">
        <f t="shared" si="5"/>
        <v>1</v>
      </c>
    </row>
    <row r="84" spans="1:20" ht="15" customHeight="1">
      <c r="A84" s="17">
        <v>4</v>
      </c>
      <c r="B84" s="17">
        <v>12</v>
      </c>
      <c r="C84" s="18" t="s">
        <v>288</v>
      </c>
      <c r="D84" s="19" t="s">
        <v>289</v>
      </c>
      <c r="E84" s="19" t="s">
        <v>290</v>
      </c>
      <c r="F84" s="20">
        <v>87.8</v>
      </c>
      <c r="G84" s="20">
        <v>109.5</v>
      </c>
      <c r="H84" s="20">
        <v>197.3</v>
      </c>
      <c r="I84" s="20"/>
      <c r="J84" s="20">
        <v>0</v>
      </c>
      <c r="K84" s="20">
        <v>197.3</v>
      </c>
      <c r="L84" s="32"/>
      <c r="M84" s="32"/>
      <c r="N84" s="29">
        <f t="shared" si="3"/>
        <v>39.46</v>
      </c>
      <c r="O84" s="30">
        <f>SUMPRODUCT(($Q$3:$Q$457=Q84)*($P$3:$P$457=P84)*($N$3:$N$457&gt;N84))+1</f>
        <v>6</v>
      </c>
      <c r="P84" s="33" t="s">
        <v>197</v>
      </c>
      <c r="Q84" s="33" t="s">
        <v>275</v>
      </c>
      <c r="S84" s="8">
        <f t="shared" si="4"/>
        <v>197.3</v>
      </c>
      <c r="T84" t="b">
        <f t="shared" si="5"/>
        <v>1</v>
      </c>
    </row>
    <row r="85" spans="1:20" ht="15" customHeight="1">
      <c r="A85" s="17">
        <v>4</v>
      </c>
      <c r="B85" s="17">
        <v>13</v>
      </c>
      <c r="C85" s="18" t="s">
        <v>291</v>
      </c>
      <c r="D85" s="19" t="s">
        <v>292</v>
      </c>
      <c r="E85" s="19" t="s">
        <v>293</v>
      </c>
      <c r="F85" s="20">
        <v>100.9</v>
      </c>
      <c r="G85" s="20">
        <v>109.5</v>
      </c>
      <c r="H85" s="20">
        <v>210.4</v>
      </c>
      <c r="I85" s="20"/>
      <c r="J85" s="20">
        <v>5</v>
      </c>
      <c r="K85" s="20">
        <v>215.4</v>
      </c>
      <c r="L85" s="32"/>
      <c r="M85" s="32"/>
      <c r="N85" s="29">
        <f t="shared" si="3"/>
        <v>43.08</v>
      </c>
      <c r="O85" s="30">
        <f>SUMPRODUCT(($Q$3:$Q$457=Q85)*($P$3:$P$457=P85)*($N$3:$N$457&gt;N85))+1</f>
        <v>1</v>
      </c>
      <c r="P85" s="33" t="s">
        <v>197</v>
      </c>
      <c r="Q85" s="33" t="s">
        <v>294</v>
      </c>
      <c r="S85" s="8">
        <f t="shared" si="4"/>
        <v>215.4</v>
      </c>
      <c r="T85" t="b">
        <f t="shared" si="5"/>
        <v>1</v>
      </c>
    </row>
    <row r="86" spans="1:20" ht="15" customHeight="1">
      <c r="A86" s="17">
        <v>4</v>
      </c>
      <c r="B86" s="17">
        <v>14</v>
      </c>
      <c r="C86" s="18" t="s">
        <v>295</v>
      </c>
      <c r="D86" s="19" t="s">
        <v>296</v>
      </c>
      <c r="E86" s="19" t="s">
        <v>297</v>
      </c>
      <c r="F86" s="20">
        <v>99.7</v>
      </c>
      <c r="G86" s="20">
        <v>108</v>
      </c>
      <c r="H86" s="20">
        <v>207.7</v>
      </c>
      <c r="I86" s="20"/>
      <c r="J86" s="20">
        <v>5</v>
      </c>
      <c r="K86" s="20">
        <v>212.7</v>
      </c>
      <c r="L86" s="32"/>
      <c r="M86" s="32"/>
      <c r="N86" s="29">
        <f t="shared" si="3"/>
        <v>42.54</v>
      </c>
      <c r="O86" s="30">
        <f>SUMPRODUCT(($Q$3:$Q$457=Q86)*($P$3:$P$457=P86)*($N$3:$N$457&gt;N86))+1</f>
        <v>2</v>
      </c>
      <c r="P86" s="33" t="s">
        <v>197</v>
      </c>
      <c r="Q86" s="33" t="s">
        <v>294</v>
      </c>
      <c r="S86" s="8">
        <f t="shared" si="4"/>
        <v>212.7</v>
      </c>
      <c r="T86" t="b">
        <f t="shared" si="5"/>
        <v>1</v>
      </c>
    </row>
    <row r="87" spans="1:20" ht="15" customHeight="1">
      <c r="A87" s="17">
        <v>4</v>
      </c>
      <c r="B87" s="17">
        <v>15</v>
      </c>
      <c r="C87" s="18" t="s">
        <v>298</v>
      </c>
      <c r="D87" s="19" t="s">
        <v>299</v>
      </c>
      <c r="E87" s="19" t="s">
        <v>300</v>
      </c>
      <c r="F87" s="20">
        <v>98.4</v>
      </c>
      <c r="G87" s="20">
        <v>102</v>
      </c>
      <c r="H87" s="20">
        <v>200.4</v>
      </c>
      <c r="I87" s="20"/>
      <c r="J87" s="20">
        <v>5</v>
      </c>
      <c r="K87" s="20">
        <v>205.4</v>
      </c>
      <c r="L87" s="32"/>
      <c r="M87" s="32"/>
      <c r="N87" s="29">
        <f t="shared" si="3"/>
        <v>41.08</v>
      </c>
      <c r="O87" s="30">
        <f>SUMPRODUCT(($Q$3:$Q$457=Q87)*($P$3:$P$457=P87)*($N$3:$N$457&gt;N87))+1</f>
        <v>3</v>
      </c>
      <c r="P87" s="33" t="s">
        <v>197</v>
      </c>
      <c r="Q87" s="33" t="s">
        <v>294</v>
      </c>
      <c r="S87" s="8">
        <f t="shared" si="4"/>
        <v>205.4</v>
      </c>
      <c r="T87" t="b">
        <f t="shared" si="5"/>
        <v>1</v>
      </c>
    </row>
    <row r="88" spans="1:20" ht="15" customHeight="1">
      <c r="A88" s="17">
        <v>4</v>
      </c>
      <c r="B88" s="17">
        <v>16</v>
      </c>
      <c r="C88" s="18" t="s">
        <v>301</v>
      </c>
      <c r="D88" s="19" t="s">
        <v>302</v>
      </c>
      <c r="E88" s="19" t="s">
        <v>303</v>
      </c>
      <c r="F88" s="20">
        <v>96.6</v>
      </c>
      <c r="G88" s="20">
        <v>108</v>
      </c>
      <c r="H88" s="20">
        <v>204.6</v>
      </c>
      <c r="I88" s="20"/>
      <c r="J88" s="20">
        <v>0</v>
      </c>
      <c r="K88" s="20">
        <v>204.6</v>
      </c>
      <c r="L88" s="32"/>
      <c r="M88" s="32"/>
      <c r="N88" s="29">
        <f t="shared" si="3"/>
        <v>40.92</v>
      </c>
      <c r="O88" s="30">
        <f>SUMPRODUCT(($Q$3:$Q$457=Q88)*($P$3:$P$457=P88)*($N$3:$N$457&gt;N88))+1</f>
        <v>4</v>
      </c>
      <c r="P88" s="33" t="s">
        <v>197</v>
      </c>
      <c r="Q88" s="33" t="s">
        <v>294</v>
      </c>
      <c r="S88" s="8">
        <f t="shared" si="4"/>
        <v>204.6</v>
      </c>
      <c r="T88" t="b">
        <f t="shared" si="5"/>
        <v>1</v>
      </c>
    </row>
    <row r="89" spans="1:20" ht="15" customHeight="1">
      <c r="A89" s="17">
        <v>4</v>
      </c>
      <c r="B89" s="17">
        <v>17</v>
      </c>
      <c r="C89" s="18" t="s">
        <v>304</v>
      </c>
      <c r="D89" s="19" t="s">
        <v>305</v>
      </c>
      <c r="E89" s="19" t="s">
        <v>306</v>
      </c>
      <c r="F89" s="20">
        <v>100.2</v>
      </c>
      <c r="G89" s="20">
        <v>104</v>
      </c>
      <c r="H89" s="20">
        <v>204.2</v>
      </c>
      <c r="I89" s="20"/>
      <c r="J89" s="20">
        <v>0</v>
      </c>
      <c r="K89" s="20">
        <v>204.2</v>
      </c>
      <c r="L89" s="32"/>
      <c r="M89" s="32"/>
      <c r="N89" s="29">
        <f t="shared" si="3"/>
        <v>40.84</v>
      </c>
      <c r="O89" s="30">
        <f>SUMPRODUCT(($Q$3:$Q$457=Q89)*($P$3:$P$457=P89)*($N$3:$N$457&gt;N89))+1</f>
        <v>5</v>
      </c>
      <c r="P89" s="33" t="s">
        <v>197</v>
      </c>
      <c r="Q89" s="33" t="s">
        <v>294</v>
      </c>
      <c r="S89" s="8">
        <f t="shared" si="4"/>
        <v>204.2</v>
      </c>
      <c r="T89" t="b">
        <f t="shared" si="5"/>
        <v>1</v>
      </c>
    </row>
    <row r="90" spans="1:20" ht="15" customHeight="1">
      <c r="A90" s="17">
        <v>4</v>
      </c>
      <c r="B90" s="17">
        <v>18</v>
      </c>
      <c r="C90" s="18" t="s">
        <v>307</v>
      </c>
      <c r="D90" s="19" t="s">
        <v>308</v>
      </c>
      <c r="E90" s="19" t="s">
        <v>309</v>
      </c>
      <c r="F90" s="20">
        <v>102.9</v>
      </c>
      <c r="G90" s="20">
        <v>99</v>
      </c>
      <c r="H90" s="20">
        <v>201.9</v>
      </c>
      <c r="I90" s="20"/>
      <c r="J90" s="20">
        <v>0</v>
      </c>
      <c r="K90" s="20">
        <v>201.9</v>
      </c>
      <c r="L90" s="32"/>
      <c r="M90" s="32"/>
      <c r="N90" s="29">
        <f t="shared" si="3"/>
        <v>40.38</v>
      </c>
      <c r="O90" s="30">
        <f>SUMPRODUCT(($Q$3:$Q$457=Q90)*($P$3:$P$457=P90)*($N$3:$N$457&gt;N90))+1</f>
        <v>6</v>
      </c>
      <c r="P90" s="33" t="s">
        <v>197</v>
      </c>
      <c r="Q90" s="33" t="s">
        <v>294</v>
      </c>
      <c r="S90" s="8">
        <f t="shared" si="4"/>
        <v>201.9</v>
      </c>
      <c r="T90" t="b">
        <f t="shared" si="5"/>
        <v>1</v>
      </c>
    </row>
    <row r="91" spans="1:20" ht="15" customHeight="1">
      <c r="A91" s="17">
        <v>4</v>
      </c>
      <c r="B91" s="17">
        <v>19</v>
      </c>
      <c r="C91" s="18" t="s">
        <v>310</v>
      </c>
      <c r="D91" s="19" t="s">
        <v>311</v>
      </c>
      <c r="E91" s="19" t="s">
        <v>312</v>
      </c>
      <c r="F91" s="20">
        <v>107.1</v>
      </c>
      <c r="G91" s="20">
        <v>109.5</v>
      </c>
      <c r="H91" s="20">
        <v>216.6</v>
      </c>
      <c r="I91" s="20"/>
      <c r="J91" s="20">
        <v>5</v>
      </c>
      <c r="K91" s="20">
        <v>221.6</v>
      </c>
      <c r="L91" s="32"/>
      <c r="M91" s="32"/>
      <c r="N91" s="29">
        <f t="shared" si="3"/>
        <v>44.32</v>
      </c>
      <c r="O91" s="30">
        <f>SUMPRODUCT(($Q$3:$Q$457=Q91)*($P$3:$P$457=P91)*($N$3:$N$457&gt;N91))+1</f>
        <v>1</v>
      </c>
      <c r="P91" s="33" t="s">
        <v>197</v>
      </c>
      <c r="Q91" s="33" t="s">
        <v>313</v>
      </c>
      <c r="S91" s="8">
        <f t="shared" si="4"/>
        <v>221.6</v>
      </c>
      <c r="T91" t="b">
        <f t="shared" si="5"/>
        <v>1</v>
      </c>
    </row>
    <row r="92" spans="1:20" ht="15" customHeight="1">
      <c r="A92" s="17">
        <v>4</v>
      </c>
      <c r="B92" s="17">
        <v>20</v>
      </c>
      <c r="C92" s="18" t="s">
        <v>314</v>
      </c>
      <c r="D92" s="19" t="s">
        <v>315</v>
      </c>
      <c r="E92" s="19" t="s">
        <v>316</v>
      </c>
      <c r="F92" s="20">
        <v>97.8</v>
      </c>
      <c r="G92" s="20">
        <v>110</v>
      </c>
      <c r="H92" s="20">
        <v>207.8</v>
      </c>
      <c r="I92" s="20"/>
      <c r="J92" s="20">
        <v>0</v>
      </c>
      <c r="K92" s="20">
        <v>207.8</v>
      </c>
      <c r="L92" s="32"/>
      <c r="M92" s="32"/>
      <c r="N92" s="29">
        <f t="shared" si="3"/>
        <v>41.56</v>
      </c>
      <c r="O92" s="30">
        <f>SUMPRODUCT(($Q$3:$Q$457=Q92)*($P$3:$P$457=P92)*($N$3:$N$457&gt;N92))+1</f>
        <v>2</v>
      </c>
      <c r="P92" s="33" t="s">
        <v>197</v>
      </c>
      <c r="Q92" s="33" t="s">
        <v>313</v>
      </c>
      <c r="S92" s="8">
        <f t="shared" si="4"/>
        <v>207.8</v>
      </c>
      <c r="T92" t="b">
        <f t="shared" si="5"/>
        <v>1</v>
      </c>
    </row>
    <row r="93" spans="1:20" ht="15" customHeight="1">
      <c r="A93" s="17">
        <v>4</v>
      </c>
      <c r="B93" s="17">
        <v>21</v>
      </c>
      <c r="C93" s="18" t="s">
        <v>317</v>
      </c>
      <c r="D93" s="19" t="s">
        <v>318</v>
      </c>
      <c r="E93" s="19" t="s">
        <v>319</v>
      </c>
      <c r="F93" s="20">
        <v>94.8</v>
      </c>
      <c r="G93" s="20">
        <v>109</v>
      </c>
      <c r="H93" s="20">
        <v>203.8</v>
      </c>
      <c r="I93" s="20"/>
      <c r="J93" s="20">
        <v>0</v>
      </c>
      <c r="K93" s="20">
        <v>203.8</v>
      </c>
      <c r="L93" s="32"/>
      <c r="M93" s="32"/>
      <c r="N93" s="29">
        <f t="shared" si="3"/>
        <v>40.76</v>
      </c>
      <c r="O93" s="30">
        <f>SUMPRODUCT(($Q$3:$Q$457=Q93)*($P$3:$P$457=P93)*($N$3:$N$457&gt;N93))+1</f>
        <v>3</v>
      </c>
      <c r="P93" s="33" t="s">
        <v>197</v>
      </c>
      <c r="Q93" s="33" t="s">
        <v>313</v>
      </c>
      <c r="S93" s="8">
        <f t="shared" si="4"/>
        <v>203.8</v>
      </c>
      <c r="T93" t="b">
        <f t="shared" si="5"/>
        <v>1</v>
      </c>
    </row>
    <row r="94" spans="1:20" ht="15" customHeight="1">
      <c r="A94" s="17">
        <v>4</v>
      </c>
      <c r="B94" s="17">
        <v>22</v>
      </c>
      <c r="C94" s="18" t="s">
        <v>320</v>
      </c>
      <c r="D94" s="19" t="s">
        <v>321</v>
      </c>
      <c r="E94" s="19" t="s">
        <v>322</v>
      </c>
      <c r="F94" s="20">
        <v>97.2</v>
      </c>
      <c r="G94" s="20">
        <v>104</v>
      </c>
      <c r="H94" s="20">
        <v>201.2</v>
      </c>
      <c r="I94" s="20"/>
      <c r="J94" s="20">
        <v>0</v>
      </c>
      <c r="K94" s="20">
        <v>201.2</v>
      </c>
      <c r="L94" s="32"/>
      <c r="M94" s="32"/>
      <c r="N94" s="29">
        <f t="shared" si="3"/>
        <v>40.24</v>
      </c>
      <c r="O94" s="30">
        <f>SUMPRODUCT(($Q$3:$Q$457=Q94)*($P$3:$P$457=P94)*($N$3:$N$457&gt;N94))+1</f>
        <v>4</v>
      </c>
      <c r="P94" s="33" t="s">
        <v>197</v>
      </c>
      <c r="Q94" s="33" t="s">
        <v>313</v>
      </c>
      <c r="S94" s="8">
        <f t="shared" si="4"/>
        <v>201.2</v>
      </c>
      <c r="T94" t="b">
        <f t="shared" si="5"/>
        <v>1</v>
      </c>
    </row>
    <row r="95" spans="1:20" ht="15" customHeight="1">
      <c r="A95" s="17">
        <v>4</v>
      </c>
      <c r="B95" s="17">
        <v>23</v>
      </c>
      <c r="C95" s="18" t="s">
        <v>323</v>
      </c>
      <c r="D95" s="19" t="s">
        <v>324</v>
      </c>
      <c r="E95" s="19" t="s">
        <v>325</v>
      </c>
      <c r="F95" s="20">
        <v>86.6</v>
      </c>
      <c r="G95" s="20">
        <v>112.5</v>
      </c>
      <c r="H95" s="20">
        <v>199.1</v>
      </c>
      <c r="I95" s="20"/>
      <c r="J95" s="20">
        <v>0</v>
      </c>
      <c r="K95" s="20">
        <v>199.1</v>
      </c>
      <c r="L95" s="32"/>
      <c r="M95" s="32"/>
      <c r="N95" s="29">
        <f t="shared" si="3"/>
        <v>39.82</v>
      </c>
      <c r="O95" s="30">
        <f>SUMPRODUCT(($Q$3:$Q$457=Q95)*($P$3:$P$457=P95)*($N$3:$N$457&gt;N95))+1</f>
        <v>5</v>
      </c>
      <c r="P95" s="33" t="s">
        <v>197</v>
      </c>
      <c r="Q95" s="33" t="s">
        <v>313</v>
      </c>
      <c r="S95" s="8">
        <f t="shared" si="4"/>
        <v>199.1</v>
      </c>
      <c r="T95" t="b">
        <f t="shared" si="5"/>
        <v>1</v>
      </c>
    </row>
    <row r="96" spans="1:20" ht="15" customHeight="1">
      <c r="A96" s="17">
        <v>4</v>
      </c>
      <c r="B96" s="17">
        <v>24</v>
      </c>
      <c r="C96" s="18" t="s">
        <v>326</v>
      </c>
      <c r="D96" s="19" t="s">
        <v>327</v>
      </c>
      <c r="E96" s="19" t="s">
        <v>328</v>
      </c>
      <c r="F96" s="20">
        <v>83.4</v>
      </c>
      <c r="G96" s="20">
        <v>115.5</v>
      </c>
      <c r="H96" s="20">
        <v>198.9</v>
      </c>
      <c r="I96" s="20"/>
      <c r="J96" s="20">
        <v>0</v>
      </c>
      <c r="K96" s="20">
        <v>198.9</v>
      </c>
      <c r="L96" s="32"/>
      <c r="M96" s="32"/>
      <c r="N96" s="29">
        <f t="shared" si="3"/>
        <v>39.78</v>
      </c>
      <c r="O96" s="30">
        <f>SUMPRODUCT(($Q$3:$Q$457=Q96)*($P$3:$P$457=P96)*($N$3:$N$457&gt;N96))+1</f>
        <v>6</v>
      </c>
      <c r="P96" s="33" t="s">
        <v>197</v>
      </c>
      <c r="Q96" s="33" t="s">
        <v>313</v>
      </c>
      <c r="S96" s="8">
        <f t="shared" si="4"/>
        <v>198.9</v>
      </c>
      <c r="T96" t="b">
        <f t="shared" si="5"/>
        <v>1</v>
      </c>
    </row>
    <row r="97" spans="1:20" ht="15" customHeight="1">
      <c r="A97" s="17">
        <v>5</v>
      </c>
      <c r="B97" s="17">
        <v>1</v>
      </c>
      <c r="C97" s="18" t="s">
        <v>330</v>
      </c>
      <c r="D97" s="19" t="s">
        <v>331</v>
      </c>
      <c r="E97" s="19" t="s">
        <v>332</v>
      </c>
      <c r="F97" s="20">
        <v>110.1</v>
      </c>
      <c r="G97" s="20">
        <v>107.5</v>
      </c>
      <c r="H97" s="20">
        <v>217.6</v>
      </c>
      <c r="I97" s="20"/>
      <c r="J97" s="20">
        <v>0</v>
      </c>
      <c r="K97" s="20">
        <v>217.6</v>
      </c>
      <c r="L97" s="32"/>
      <c r="M97" s="32"/>
      <c r="N97" s="29">
        <f t="shared" si="3"/>
        <v>43.52</v>
      </c>
      <c r="O97" s="30">
        <f>SUMPRODUCT(($Q$3:$Q$457=Q97)*($P$3:$P$457=P97)*($N$3:$N$457&gt;N97))+1</f>
        <v>1</v>
      </c>
      <c r="P97" s="33" t="s">
        <v>197</v>
      </c>
      <c r="Q97" s="33" t="s">
        <v>333</v>
      </c>
      <c r="S97" s="8">
        <f t="shared" si="4"/>
        <v>217.6</v>
      </c>
      <c r="T97" t="b">
        <f t="shared" si="5"/>
        <v>1</v>
      </c>
    </row>
    <row r="98" spans="1:20" ht="15" customHeight="1">
      <c r="A98" s="17">
        <v>5</v>
      </c>
      <c r="B98" s="17">
        <v>2</v>
      </c>
      <c r="C98" s="18" t="s">
        <v>334</v>
      </c>
      <c r="D98" s="19" t="s">
        <v>335</v>
      </c>
      <c r="E98" s="19" t="s">
        <v>336</v>
      </c>
      <c r="F98" s="20">
        <v>94.4</v>
      </c>
      <c r="G98" s="20">
        <v>113.5</v>
      </c>
      <c r="H98" s="20">
        <v>207.9</v>
      </c>
      <c r="I98" s="20"/>
      <c r="J98" s="20">
        <v>5</v>
      </c>
      <c r="K98" s="20">
        <v>212.9</v>
      </c>
      <c r="L98" s="32"/>
      <c r="M98" s="32"/>
      <c r="N98" s="29">
        <f t="shared" si="3"/>
        <v>42.58</v>
      </c>
      <c r="O98" s="30">
        <f>SUMPRODUCT(($Q$3:$Q$457=Q98)*($P$3:$P$457=P98)*($N$3:$N$457&gt;N98))+1</f>
        <v>2</v>
      </c>
      <c r="P98" s="33" t="s">
        <v>197</v>
      </c>
      <c r="Q98" s="33" t="s">
        <v>333</v>
      </c>
      <c r="S98" s="8">
        <f t="shared" si="4"/>
        <v>212.9</v>
      </c>
      <c r="T98" t="b">
        <f t="shared" si="5"/>
        <v>1</v>
      </c>
    </row>
    <row r="99" spans="1:20" ht="15" customHeight="1">
      <c r="A99" s="17">
        <v>5</v>
      </c>
      <c r="B99" s="17">
        <v>3</v>
      </c>
      <c r="C99" s="18" t="s">
        <v>337</v>
      </c>
      <c r="D99" s="19" t="s">
        <v>338</v>
      </c>
      <c r="E99" s="19" t="s">
        <v>339</v>
      </c>
      <c r="F99" s="20">
        <v>103.2</v>
      </c>
      <c r="G99" s="20">
        <v>103.5</v>
      </c>
      <c r="H99" s="20">
        <v>206.7</v>
      </c>
      <c r="I99" s="20"/>
      <c r="J99" s="20">
        <v>5</v>
      </c>
      <c r="K99" s="20">
        <v>211.7</v>
      </c>
      <c r="L99" s="32"/>
      <c r="M99" s="32"/>
      <c r="N99" s="29">
        <f t="shared" si="3"/>
        <v>42.34</v>
      </c>
      <c r="O99" s="30">
        <f>SUMPRODUCT(($Q$3:$Q$457=Q99)*($P$3:$P$457=P99)*($N$3:$N$457&gt;N99))+1</f>
        <v>3</v>
      </c>
      <c r="P99" s="33" t="s">
        <v>197</v>
      </c>
      <c r="Q99" s="33" t="s">
        <v>333</v>
      </c>
      <c r="S99" s="8">
        <f t="shared" si="4"/>
        <v>211.7</v>
      </c>
      <c r="T99" t="b">
        <f t="shared" si="5"/>
        <v>1</v>
      </c>
    </row>
    <row r="100" spans="1:20" ht="15" customHeight="1">
      <c r="A100" s="17">
        <v>5</v>
      </c>
      <c r="B100" s="17">
        <v>4</v>
      </c>
      <c r="C100" s="18" t="s">
        <v>340</v>
      </c>
      <c r="D100" s="19" t="s">
        <v>341</v>
      </c>
      <c r="E100" s="19" t="s">
        <v>342</v>
      </c>
      <c r="F100" s="20">
        <v>85.5</v>
      </c>
      <c r="G100" s="20">
        <v>119</v>
      </c>
      <c r="H100" s="20">
        <v>204.5</v>
      </c>
      <c r="I100" s="20"/>
      <c r="J100" s="20">
        <v>5</v>
      </c>
      <c r="K100" s="20">
        <v>209.5</v>
      </c>
      <c r="L100" s="32"/>
      <c r="M100" s="32"/>
      <c r="N100" s="29">
        <f t="shared" si="3"/>
        <v>41.9</v>
      </c>
      <c r="O100" s="30">
        <f>SUMPRODUCT(($Q$3:$Q$457=Q100)*($P$3:$P$457=P100)*($N$3:$N$457&gt;N100))+1</f>
        <v>4</v>
      </c>
      <c r="P100" s="33" t="s">
        <v>197</v>
      </c>
      <c r="Q100" s="33" t="s">
        <v>333</v>
      </c>
      <c r="S100" s="8">
        <f t="shared" si="4"/>
        <v>209.5</v>
      </c>
      <c r="T100" t="b">
        <f t="shared" si="5"/>
        <v>1</v>
      </c>
    </row>
    <row r="101" spans="1:20" ht="15" customHeight="1">
      <c r="A101" s="17">
        <v>5</v>
      </c>
      <c r="B101" s="17">
        <v>5</v>
      </c>
      <c r="C101" s="18" t="s">
        <v>343</v>
      </c>
      <c r="D101" s="19" t="s">
        <v>344</v>
      </c>
      <c r="E101" s="19" t="s">
        <v>345</v>
      </c>
      <c r="F101" s="20">
        <v>100.3</v>
      </c>
      <c r="G101" s="20">
        <v>107</v>
      </c>
      <c r="H101" s="20">
        <v>207.3</v>
      </c>
      <c r="I101" s="20"/>
      <c r="J101" s="20">
        <v>0</v>
      </c>
      <c r="K101" s="20">
        <v>207.3</v>
      </c>
      <c r="L101" s="32"/>
      <c r="M101" s="32"/>
      <c r="N101" s="29">
        <f t="shared" si="3"/>
        <v>41.46</v>
      </c>
      <c r="O101" s="30">
        <f>SUMPRODUCT(($Q$3:$Q$457=Q101)*($P$3:$P$457=P101)*($N$3:$N$457&gt;N101))+1</f>
        <v>5</v>
      </c>
      <c r="P101" s="33" t="s">
        <v>197</v>
      </c>
      <c r="Q101" s="33" t="s">
        <v>333</v>
      </c>
      <c r="S101" s="8">
        <f t="shared" si="4"/>
        <v>207.3</v>
      </c>
      <c r="T101" t="b">
        <f t="shared" si="5"/>
        <v>1</v>
      </c>
    </row>
    <row r="102" spans="1:20" ht="15" customHeight="1">
      <c r="A102" s="17">
        <v>5</v>
      </c>
      <c r="B102" s="17">
        <v>6</v>
      </c>
      <c r="C102" s="18" t="s">
        <v>346</v>
      </c>
      <c r="D102" s="19" t="s">
        <v>347</v>
      </c>
      <c r="E102" s="19" t="s">
        <v>348</v>
      </c>
      <c r="F102" s="20">
        <v>99.5</v>
      </c>
      <c r="G102" s="20">
        <v>107.5</v>
      </c>
      <c r="H102" s="20">
        <v>207</v>
      </c>
      <c r="I102" s="20"/>
      <c r="J102" s="20">
        <v>0</v>
      </c>
      <c r="K102" s="20">
        <v>207</v>
      </c>
      <c r="L102" s="32"/>
      <c r="M102" s="32"/>
      <c r="N102" s="29">
        <f t="shared" si="3"/>
        <v>41.4</v>
      </c>
      <c r="O102" s="30">
        <f>SUMPRODUCT(($Q$3:$Q$457=Q102)*($P$3:$P$457=P102)*($N$3:$N$457&gt;N102))+1</f>
        <v>6</v>
      </c>
      <c r="P102" s="33" t="s">
        <v>197</v>
      </c>
      <c r="Q102" s="33" t="s">
        <v>333</v>
      </c>
      <c r="S102" s="8">
        <f t="shared" si="4"/>
        <v>207</v>
      </c>
      <c r="T102" t="b">
        <f t="shared" si="5"/>
        <v>1</v>
      </c>
    </row>
    <row r="103" spans="1:20" ht="15" customHeight="1">
      <c r="A103" s="17">
        <v>5</v>
      </c>
      <c r="B103" s="17">
        <v>7</v>
      </c>
      <c r="C103" s="18" t="s">
        <v>349</v>
      </c>
      <c r="D103" s="19" t="s">
        <v>350</v>
      </c>
      <c r="E103" s="19" t="s">
        <v>351</v>
      </c>
      <c r="F103" s="20">
        <v>102.7</v>
      </c>
      <c r="G103" s="20">
        <v>108.5</v>
      </c>
      <c r="H103" s="20">
        <v>211.2</v>
      </c>
      <c r="I103" s="20"/>
      <c r="J103" s="20">
        <v>5</v>
      </c>
      <c r="K103" s="20">
        <v>216.2</v>
      </c>
      <c r="L103" s="32"/>
      <c r="M103" s="32"/>
      <c r="N103" s="29">
        <f t="shared" si="3"/>
        <v>43.24</v>
      </c>
      <c r="O103" s="30">
        <f>SUMPRODUCT(($Q$3:$Q$457=Q103)*($P$3:$P$457=P103)*($N$3:$N$457&gt;N103))+1</f>
        <v>1</v>
      </c>
      <c r="P103" s="33" t="s">
        <v>197</v>
      </c>
      <c r="Q103" s="33" t="s">
        <v>352</v>
      </c>
      <c r="S103" s="8">
        <f t="shared" si="4"/>
        <v>216.2</v>
      </c>
      <c r="T103" t="b">
        <f t="shared" si="5"/>
        <v>1</v>
      </c>
    </row>
    <row r="104" spans="1:20" ht="15" customHeight="1">
      <c r="A104" s="17">
        <v>5</v>
      </c>
      <c r="B104" s="17">
        <v>8</v>
      </c>
      <c r="C104" s="18" t="s">
        <v>353</v>
      </c>
      <c r="D104" s="19" t="s">
        <v>354</v>
      </c>
      <c r="E104" s="19" t="s">
        <v>355</v>
      </c>
      <c r="F104" s="20">
        <v>92.4</v>
      </c>
      <c r="G104" s="20">
        <v>104.5</v>
      </c>
      <c r="H104" s="20">
        <v>196.9</v>
      </c>
      <c r="I104" s="20"/>
      <c r="J104" s="20">
        <v>5</v>
      </c>
      <c r="K104" s="20">
        <v>201.9</v>
      </c>
      <c r="L104" s="32"/>
      <c r="M104" s="32"/>
      <c r="N104" s="29">
        <f t="shared" si="3"/>
        <v>40.38</v>
      </c>
      <c r="O104" s="30">
        <f>SUMPRODUCT(($Q$3:$Q$457=Q104)*($P$3:$P$457=P104)*($N$3:$N$457&gt;N104))+1</f>
        <v>2</v>
      </c>
      <c r="P104" s="33" t="s">
        <v>197</v>
      </c>
      <c r="Q104" s="33" t="s">
        <v>352</v>
      </c>
      <c r="S104" s="8">
        <f t="shared" si="4"/>
        <v>201.9</v>
      </c>
      <c r="T104" t="b">
        <f t="shared" si="5"/>
        <v>1</v>
      </c>
    </row>
    <row r="105" spans="1:20" ht="15" customHeight="1">
      <c r="A105" s="17">
        <v>5</v>
      </c>
      <c r="B105" s="17">
        <v>9</v>
      </c>
      <c r="C105" s="18" t="s">
        <v>356</v>
      </c>
      <c r="D105" s="19" t="s">
        <v>357</v>
      </c>
      <c r="E105" s="19" t="s">
        <v>358</v>
      </c>
      <c r="F105" s="20">
        <v>83.2</v>
      </c>
      <c r="G105" s="20">
        <v>109</v>
      </c>
      <c r="H105" s="20">
        <v>192.2</v>
      </c>
      <c r="I105" s="20"/>
      <c r="J105" s="20">
        <v>5</v>
      </c>
      <c r="K105" s="20">
        <v>197.2</v>
      </c>
      <c r="L105" s="32"/>
      <c r="M105" s="32"/>
      <c r="N105" s="29">
        <f t="shared" si="3"/>
        <v>39.44</v>
      </c>
      <c r="O105" s="30">
        <f>SUMPRODUCT(($Q$3:$Q$457=Q105)*($P$3:$P$457=P105)*($N$3:$N$457&gt;N105))+1</f>
        <v>3</v>
      </c>
      <c r="P105" s="33" t="s">
        <v>197</v>
      </c>
      <c r="Q105" s="33" t="s">
        <v>352</v>
      </c>
      <c r="S105" s="8">
        <f t="shared" si="4"/>
        <v>197.2</v>
      </c>
      <c r="T105" t="b">
        <f t="shared" si="5"/>
        <v>1</v>
      </c>
    </row>
    <row r="106" spans="1:20" ht="15" customHeight="1">
      <c r="A106" s="17">
        <v>5</v>
      </c>
      <c r="B106" s="17">
        <v>10</v>
      </c>
      <c r="C106" s="18" t="s">
        <v>359</v>
      </c>
      <c r="D106" s="19" t="s">
        <v>360</v>
      </c>
      <c r="E106" s="19" t="s">
        <v>361</v>
      </c>
      <c r="F106" s="20">
        <v>88.9</v>
      </c>
      <c r="G106" s="20">
        <v>107.5</v>
      </c>
      <c r="H106" s="20">
        <v>196.4</v>
      </c>
      <c r="I106" s="20"/>
      <c r="J106" s="20">
        <v>0</v>
      </c>
      <c r="K106" s="20">
        <v>196.4</v>
      </c>
      <c r="L106" s="32"/>
      <c r="M106" s="32"/>
      <c r="N106" s="29">
        <f t="shared" si="3"/>
        <v>39.28</v>
      </c>
      <c r="O106" s="30">
        <f>SUMPRODUCT(($Q$3:$Q$457=Q106)*($P$3:$P$457=P106)*($N$3:$N$457&gt;N106))+1</f>
        <v>4</v>
      </c>
      <c r="P106" s="33" t="s">
        <v>197</v>
      </c>
      <c r="Q106" s="33" t="s">
        <v>352</v>
      </c>
      <c r="S106" s="8">
        <f t="shared" si="4"/>
        <v>196.4</v>
      </c>
      <c r="T106" t="b">
        <f t="shared" si="5"/>
        <v>1</v>
      </c>
    </row>
    <row r="107" spans="1:20" ht="15" customHeight="1">
      <c r="A107" s="17">
        <v>5</v>
      </c>
      <c r="B107" s="17">
        <v>11</v>
      </c>
      <c r="C107" s="18" t="s">
        <v>363</v>
      </c>
      <c r="D107" s="19" t="s">
        <v>364</v>
      </c>
      <c r="E107" s="19" t="s">
        <v>365</v>
      </c>
      <c r="F107" s="20">
        <v>89.8</v>
      </c>
      <c r="G107" s="20">
        <v>100.5</v>
      </c>
      <c r="H107" s="20">
        <v>190.3</v>
      </c>
      <c r="I107" s="20"/>
      <c r="J107" s="20">
        <v>5</v>
      </c>
      <c r="K107" s="20">
        <v>195.3</v>
      </c>
      <c r="L107" s="32"/>
      <c r="M107" s="32"/>
      <c r="N107" s="29">
        <f t="shared" si="3"/>
        <v>39.06</v>
      </c>
      <c r="O107" s="30">
        <f>SUMPRODUCT(($Q$3:$Q$457=Q107)*($P$3:$P$457=P107)*($N$3:$N$457&gt;N107))+1</f>
        <v>5</v>
      </c>
      <c r="P107" s="33" t="s">
        <v>197</v>
      </c>
      <c r="Q107" s="33" t="s">
        <v>352</v>
      </c>
      <c r="S107" s="8">
        <f t="shared" si="4"/>
        <v>195.3</v>
      </c>
      <c r="T107" t="b">
        <f t="shared" si="5"/>
        <v>1</v>
      </c>
    </row>
    <row r="108" spans="1:20" ht="15" customHeight="1">
      <c r="A108" s="17">
        <v>5</v>
      </c>
      <c r="B108" s="17">
        <v>12</v>
      </c>
      <c r="C108" s="18" t="s">
        <v>366</v>
      </c>
      <c r="D108" s="19" t="s">
        <v>367</v>
      </c>
      <c r="E108" s="19" t="s">
        <v>368</v>
      </c>
      <c r="F108" s="20">
        <v>81.2</v>
      </c>
      <c r="G108" s="20">
        <v>107</v>
      </c>
      <c r="H108" s="20">
        <v>188.2</v>
      </c>
      <c r="I108" s="20"/>
      <c r="J108" s="20">
        <v>5</v>
      </c>
      <c r="K108" s="20">
        <v>193.2</v>
      </c>
      <c r="L108" s="32"/>
      <c r="M108" s="32"/>
      <c r="N108" s="29">
        <f t="shared" si="3"/>
        <v>38.64</v>
      </c>
      <c r="O108" s="30">
        <f>SUMPRODUCT(($Q$3:$Q$457=Q108)*($P$3:$P$457=P108)*($N$3:$N$457&gt;N108))+1</f>
        <v>6</v>
      </c>
      <c r="P108" s="33" t="s">
        <v>197</v>
      </c>
      <c r="Q108" s="33" t="s">
        <v>352</v>
      </c>
      <c r="S108" s="8">
        <f t="shared" si="4"/>
        <v>193.2</v>
      </c>
      <c r="T108" t="b">
        <f t="shared" si="5"/>
        <v>1</v>
      </c>
    </row>
    <row r="109" spans="1:20" ht="15" customHeight="1">
      <c r="A109" s="17">
        <v>5</v>
      </c>
      <c r="B109" s="17">
        <v>13</v>
      </c>
      <c r="C109" s="18" t="s">
        <v>369</v>
      </c>
      <c r="D109" s="19" t="s">
        <v>370</v>
      </c>
      <c r="E109" s="19" t="s">
        <v>371</v>
      </c>
      <c r="F109" s="20">
        <v>97.9</v>
      </c>
      <c r="G109" s="20">
        <v>105.5</v>
      </c>
      <c r="H109" s="20">
        <v>203.4</v>
      </c>
      <c r="I109" s="20"/>
      <c r="J109" s="20">
        <v>0</v>
      </c>
      <c r="K109" s="20">
        <v>203.4</v>
      </c>
      <c r="L109" s="32"/>
      <c r="M109" s="32"/>
      <c r="N109" s="29">
        <f t="shared" si="3"/>
        <v>40.68</v>
      </c>
      <c r="O109" s="30">
        <f>SUMPRODUCT(($Q$3:$Q$457=Q109)*($P$3:$P$457=P109)*($N$3:$N$457&gt;N109))+1</f>
        <v>1</v>
      </c>
      <c r="P109" s="33" t="s">
        <v>197</v>
      </c>
      <c r="Q109" s="33" t="s">
        <v>372</v>
      </c>
      <c r="S109" s="8">
        <f t="shared" si="4"/>
        <v>203.4</v>
      </c>
      <c r="T109" t="b">
        <f t="shared" si="5"/>
        <v>1</v>
      </c>
    </row>
    <row r="110" spans="1:20" ht="15" customHeight="1">
      <c r="A110" s="17">
        <v>5</v>
      </c>
      <c r="B110" s="17">
        <v>14</v>
      </c>
      <c r="C110" s="18" t="s">
        <v>373</v>
      </c>
      <c r="D110" s="19" t="s">
        <v>374</v>
      </c>
      <c r="E110" s="19" t="s">
        <v>375</v>
      </c>
      <c r="F110" s="20">
        <v>91.6</v>
      </c>
      <c r="G110" s="20">
        <v>95</v>
      </c>
      <c r="H110" s="20">
        <v>186.6</v>
      </c>
      <c r="I110" s="20"/>
      <c r="J110" s="20">
        <v>5</v>
      </c>
      <c r="K110" s="20">
        <v>191.6</v>
      </c>
      <c r="L110" s="32"/>
      <c r="M110" s="32"/>
      <c r="N110" s="29">
        <f t="shared" si="3"/>
        <v>38.32</v>
      </c>
      <c r="O110" s="30">
        <f>SUMPRODUCT(($Q$3:$Q$457=Q110)*($P$3:$P$457=P110)*($N$3:$N$457&gt;N110))+1</f>
        <v>2</v>
      </c>
      <c r="P110" s="33" t="s">
        <v>197</v>
      </c>
      <c r="Q110" s="33" t="s">
        <v>372</v>
      </c>
      <c r="S110" s="8">
        <f t="shared" si="4"/>
        <v>191.6</v>
      </c>
      <c r="T110" t="b">
        <f t="shared" si="5"/>
        <v>1</v>
      </c>
    </row>
    <row r="111" spans="1:20" ht="15" customHeight="1">
      <c r="A111" s="17">
        <v>5</v>
      </c>
      <c r="B111" s="17">
        <v>15</v>
      </c>
      <c r="C111" s="18" t="s">
        <v>376</v>
      </c>
      <c r="D111" s="19" t="s">
        <v>377</v>
      </c>
      <c r="E111" s="19" t="s">
        <v>378</v>
      </c>
      <c r="F111" s="20">
        <v>73.1</v>
      </c>
      <c r="G111" s="20">
        <v>104</v>
      </c>
      <c r="H111" s="20">
        <v>177.1</v>
      </c>
      <c r="I111" s="20"/>
      <c r="J111" s="20">
        <v>0</v>
      </c>
      <c r="K111" s="20">
        <v>177.1</v>
      </c>
      <c r="L111" s="32"/>
      <c r="M111" s="32"/>
      <c r="N111" s="29">
        <f t="shared" si="3"/>
        <v>35.42</v>
      </c>
      <c r="O111" s="30">
        <f>SUMPRODUCT(($Q$3:$Q$457=Q111)*($P$3:$P$457=P111)*($N$3:$N$457&gt;N111))+1</f>
        <v>3</v>
      </c>
      <c r="P111" s="33" t="s">
        <v>197</v>
      </c>
      <c r="Q111" s="33" t="s">
        <v>372</v>
      </c>
      <c r="S111" s="8">
        <f t="shared" si="4"/>
        <v>177.1</v>
      </c>
      <c r="T111" t="b">
        <f t="shared" si="5"/>
        <v>1</v>
      </c>
    </row>
    <row r="112" spans="1:20" ht="15" customHeight="1">
      <c r="A112" s="17">
        <v>5</v>
      </c>
      <c r="B112" s="17">
        <v>16</v>
      </c>
      <c r="C112" s="18" t="s">
        <v>379</v>
      </c>
      <c r="D112" s="19" t="s">
        <v>380</v>
      </c>
      <c r="E112" s="19" t="s">
        <v>381</v>
      </c>
      <c r="F112" s="20">
        <v>102.5</v>
      </c>
      <c r="G112" s="20">
        <v>115</v>
      </c>
      <c r="H112" s="20">
        <v>217.5</v>
      </c>
      <c r="I112" s="20"/>
      <c r="J112" s="20">
        <v>5</v>
      </c>
      <c r="K112" s="20">
        <v>222.5</v>
      </c>
      <c r="L112" s="32"/>
      <c r="M112" s="32"/>
      <c r="N112" s="29">
        <f t="shared" si="3"/>
        <v>44.5</v>
      </c>
      <c r="O112" s="30">
        <f>SUMPRODUCT(($Q$3:$Q$457=Q112)*($P$3:$P$457=P112)*($N$3:$N$457&gt;N112))+1</f>
        <v>1</v>
      </c>
      <c r="P112" s="33" t="s">
        <v>197</v>
      </c>
      <c r="Q112" s="33" t="s">
        <v>382</v>
      </c>
      <c r="S112" s="8">
        <f t="shared" si="4"/>
        <v>222.5</v>
      </c>
      <c r="T112" t="b">
        <f t="shared" si="5"/>
        <v>1</v>
      </c>
    </row>
    <row r="113" spans="1:20" ht="15" customHeight="1">
      <c r="A113" s="17">
        <v>5</v>
      </c>
      <c r="B113" s="17">
        <v>17</v>
      </c>
      <c r="C113" s="18" t="s">
        <v>383</v>
      </c>
      <c r="D113" s="19" t="s">
        <v>384</v>
      </c>
      <c r="E113" s="19" t="s">
        <v>385</v>
      </c>
      <c r="F113" s="20">
        <v>100.3</v>
      </c>
      <c r="G113" s="20">
        <v>109</v>
      </c>
      <c r="H113" s="20">
        <v>209.3</v>
      </c>
      <c r="I113" s="20"/>
      <c r="J113" s="20">
        <v>5</v>
      </c>
      <c r="K113" s="20">
        <v>214.3</v>
      </c>
      <c r="L113" s="32"/>
      <c r="M113" s="32"/>
      <c r="N113" s="29">
        <f t="shared" si="3"/>
        <v>42.86</v>
      </c>
      <c r="O113" s="30">
        <f>SUMPRODUCT(($Q$3:$Q$457=Q113)*($P$3:$P$457=P113)*($N$3:$N$457&gt;N113))+1</f>
        <v>2</v>
      </c>
      <c r="P113" s="33" t="s">
        <v>197</v>
      </c>
      <c r="Q113" s="33" t="s">
        <v>382</v>
      </c>
      <c r="S113" s="8">
        <f t="shared" si="4"/>
        <v>214.3</v>
      </c>
      <c r="T113" t="b">
        <f t="shared" si="5"/>
        <v>1</v>
      </c>
    </row>
    <row r="114" spans="1:20" ht="15" customHeight="1">
      <c r="A114" s="17">
        <v>5</v>
      </c>
      <c r="B114" s="17">
        <v>18</v>
      </c>
      <c r="C114" s="18" t="s">
        <v>386</v>
      </c>
      <c r="D114" s="19" t="s">
        <v>387</v>
      </c>
      <c r="E114" s="19" t="s">
        <v>388</v>
      </c>
      <c r="F114" s="20">
        <v>104.5</v>
      </c>
      <c r="G114" s="20">
        <v>109</v>
      </c>
      <c r="H114" s="20">
        <v>213.5</v>
      </c>
      <c r="I114" s="20"/>
      <c r="J114" s="20">
        <v>0</v>
      </c>
      <c r="K114" s="20">
        <v>213.5</v>
      </c>
      <c r="L114" s="32"/>
      <c r="M114" s="32"/>
      <c r="N114" s="29">
        <f t="shared" si="3"/>
        <v>42.7</v>
      </c>
      <c r="O114" s="30">
        <f>SUMPRODUCT(($Q$3:$Q$457=Q114)*($P$3:$P$457=P114)*($N$3:$N$457&gt;N114))+1</f>
        <v>3</v>
      </c>
      <c r="P114" s="33" t="s">
        <v>197</v>
      </c>
      <c r="Q114" s="33" t="s">
        <v>382</v>
      </c>
      <c r="S114" s="8">
        <f t="shared" si="4"/>
        <v>213.5</v>
      </c>
      <c r="T114" t="b">
        <f t="shared" si="5"/>
        <v>1</v>
      </c>
    </row>
    <row r="115" spans="1:20" ht="15" customHeight="1">
      <c r="A115" s="17">
        <v>5</v>
      </c>
      <c r="B115" s="17">
        <v>19</v>
      </c>
      <c r="C115" s="18" t="s">
        <v>389</v>
      </c>
      <c r="D115" s="19" t="s">
        <v>390</v>
      </c>
      <c r="E115" s="19" t="s">
        <v>391</v>
      </c>
      <c r="F115" s="20">
        <v>101.3</v>
      </c>
      <c r="G115" s="20">
        <v>108.5</v>
      </c>
      <c r="H115" s="20">
        <v>209.8</v>
      </c>
      <c r="I115" s="20"/>
      <c r="J115" s="20">
        <v>0</v>
      </c>
      <c r="K115" s="20">
        <v>209.8</v>
      </c>
      <c r="L115" s="32"/>
      <c r="M115" s="32"/>
      <c r="N115" s="29">
        <f t="shared" si="3"/>
        <v>41.96</v>
      </c>
      <c r="O115" s="30">
        <f>SUMPRODUCT(($Q$3:$Q$457=Q115)*($P$3:$P$457=P115)*($N$3:$N$457&gt;N115))+1</f>
        <v>4</v>
      </c>
      <c r="P115" s="33" t="s">
        <v>197</v>
      </c>
      <c r="Q115" s="33" t="s">
        <v>382</v>
      </c>
      <c r="S115" s="8">
        <f t="shared" si="4"/>
        <v>209.8</v>
      </c>
      <c r="T115" t="b">
        <f t="shared" si="5"/>
        <v>1</v>
      </c>
    </row>
    <row r="116" spans="1:20" ht="15" customHeight="1">
      <c r="A116" s="17">
        <v>5</v>
      </c>
      <c r="B116" s="17">
        <v>20</v>
      </c>
      <c r="C116" s="18" t="s">
        <v>392</v>
      </c>
      <c r="D116" s="19" t="s">
        <v>393</v>
      </c>
      <c r="E116" s="19" t="s">
        <v>394</v>
      </c>
      <c r="F116" s="20">
        <v>93.9</v>
      </c>
      <c r="G116" s="20">
        <v>109.5</v>
      </c>
      <c r="H116" s="20">
        <v>203.4</v>
      </c>
      <c r="I116" s="20"/>
      <c r="J116" s="20">
        <v>5</v>
      </c>
      <c r="K116" s="20">
        <v>208.4</v>
      </c>
      <c r="L116" s="32"/>
      <c r="M116" s="32"/>
      <c r="N116" s="29">
        <f t="shared" si="3"/>
        <v>41.68</v>
      </c>
      <c r="O116" s="30">
        <f>SUMPRODUCT(($Q$3:$Q$457=Q116)*($P$3:$P$457=P116)*($N$3:$N$457&gt;N116))+1</f>
        <v>5</v>
      </c>
      <c r="P116" s="33" t="s">
        <v>197</v>
      </c>
      <c r="Q116" s="33" t="s">
        <v>382</v>
      </c>
      <c r="S116" s="8">
        <f t="shared" si="4"/>
        <v>208.4</v>
      </c>
      <c r="T116" t="b">
        <f t="shared" si="5"/>
        <v>1</v>
      </c>
    </row>
    <row r="117" spans="1:20" ht="15" customHeight="1">
      <c r="A117" s="17">
        <v>5</v>
      </c>
      <c r="B117" s="17">
        <v>21</v>
      </c>
      <c r="C117" s="18" t="s">
        <v>395</v>
      </c>
      <c r="D117" s="19" t="s">
        <v>396</v>
      </c>
      <c r="E117" s="19" t="s">
        <v>397</v>
      </c>
      <c r="F117" s="20">
        <v>92.4</v>
      </c>
      <c r="G117" s="20">
        <v>111</v>
      </c>
      <c r="H117" s="20">
        <v>203.4</v>
      </c>
      <c r="I117" s="20"/>
      <c r="J117" s="20">
        <v>5</v>
      </c>
      <c r="K117" s="20">
        <v>208.4</v>
      </c>
      <c r="L117" s="32"/>
      <c r="M117" s="32"/>
      <c r="N117" s="29">
        <f t="shared" si="3"/>
        <v>41.68</v>
      </c>
      <c r="O117" s="30">
        <f>SUMPRODUCT(($Q$3:$Q$457=Q117)*($P$3:$P$457=P117)*($N$3:$N$457&gt;N117))+1</f>
        <v>5</v>
      </c>
      <c r="P117" s="33" t="s">
        <v>197</v>
      </c>
      <c r="Q117" s="33" t="s">
        <v>382</v>
      </c>
      <c r="S117" s="8">
        <f t="shared" si="4"/>
        <v>208.4</v>
      </c>
      <c r="T117" t="b">
        <f t="shared" si="5"/>
        <v>1</v>
      </c>
    </row>
    <row r="118" spans="1:20" ht="15" customHeight="1">
      <c r="A118" s="17">
        <v>5</v>
      </c>
      <c r="B118" s="17">
        <v>22</v>
      </c>
      <c r="C118" s="18" t="s">
        <v>398</v>
      </c>
      <c r="D118" s="19" t="s">
        <v>399</v>
      </c>
      <c r="E118" s="19" t="s">
        <v>400</v>
      </c>
      <c r="F118" s="20">
        <v>100.1</v>
      </c>
      <c r="G118" s="20">
        <v>107</v>
      </c>
      <c r="H118" s="20">
        <v>207.1</v>
      </c>
      <c r="I118" s="20"/>
      <c r="J118" s="20">
        <v>0</v>
      </c>
      <c r="K118" s="20">
        <v>207.1</v>
      </c>
      <c r="L118" s="32"/>
      <c r="M118" s="32"/>
      <c r="N118" s="29">
        <f t="shared" si="3"/>
        <v>41.42</v>
      </c>
      <c r="O118" s="30">
        <f>SUMPRODUCT(($Q$3:$Q$457=Q118)*($P$3:$P$457=P118)*($N$3:$N$457&gt;N118))+1</f>
        <v>7</v>
      </c>
      <c r="P118" s="33" t="s">
        <v>197</v>
      </c>
      <c r="Q118" s="33" t="s">
        <v>382</v>
      </c>
      <c r="S118" s="8">
        <f t="shared" si="4"/>
        <v>207.1</v>
      </c>
      <c r="T118" t="b">
        <f t="shared" si="5"/>
        <v>1</v>
      </c>
    </row>
    <row r="119" spans="1:20" ht="15" customHeight="1">
      <c r="A119" s="17">
        <v>5</v>
      </c>
      <c r="B119" s="17">
        <v>23</v>
      </c>
      <c r="C119" s="18" t="s">
        <v>401</v>
      </c>
      <c r="D119" s="19" t="s">
        <v>402</v>
      </c>
      <c r="E119" s="19" t="s">
        <v>403</v>
      </c>
      <c r="F119" s="20">
        <v>93.9</v>
      </c>
      <c r="G119" s="20">
        <v>106.5</v>
      </c>
      <c r="H119" s="20">
        <v>200.4</v>
      </c>
      <c r="I119" s="20"/>
      <c r="J119" s="20">
        <v>5</v>
      </c>
      <c r="K119" s="20">
        <v>205.4</v>
      </c>
      <c r="L119" s="32"/>
      <c r="M119" s="32"/>
      <c r="N119" s="29">
        <f t="shared" si="3"/>
        <v>41.08</v>
      </c>
      <c r="O119" s="30">
        <f>SUMPRODUCT(($Q$3:$Q$457=Q119)*($P$3:$P$457=P119)*($N$3:$N$457&gt;N119))+1</f>
        <v>8</v>
      </c>
      <c r="P119" s="33" t="s">
        <v>197</v>
      </c>
      <c r="Q119" s="33" t="s">
        <v>382</v>
      </c>
      <c r="S119" s="8">
        <f t="shared" si="4"/>
        <v>205.4</v>
      </c>
      <c r="T119" t="b">
        <f t="shared" si="5"/>
        <v>1</v>
      </c>
    </row>
    <row r="120" spans="1:20" ht="15" customHeight="1">
      <c r="A120" s="17">
        <v>5</v>
      </c>
      <c r="B120" s="17">
        <v>24</v>
      </c>
      <c r="C120" s="18" t="s">
        <v>404</v>
      </c>
      <c r="D120" s="19" t="s">
        <v>405</v>
      </c>
      <c r="E120" s="19" t="s">
        <v>406</v>
      </c>
      <c r="F120" s="20">
        <v>101.1</v>
      </c>
      <c r="G120" s="20">
        <v>97</v>
      </c>
      <c r="H120" s="20">
        <v>198.1</v>
      </c>
      <c r="I120" s="20"/>
      <c r="J120" s="20">
        <v>5</v>
      </c>
      <c r="K120" s="20">
        <v>203.1</v>
      </c>
      <c r="L120" s="32"/>
      <c r="M120" s="32"/>
      <c r="N120" s="29">
        <f t="shared" si="3"/>
        <v>40.62</v>
      </c>
      <c r="O120" s="30">
        <f>SUMPRODUCT(($Q$3:$Q$457=Q120)*($P$3:$P$457=P120)*($N$3:$N$457&gt;N120))+1</f>
        <v>9</v>
      </c>
      <c r="P120" s="33" t="s">
        <v>197</v>
      </c>
      <c r="Q120" s="33" t="s">
        <v>382</v>
      </c>
      <c r="S120" s="8">
        <f t="shared" si="4"/>
        <v>203.1</v>
      </c>
      <c r="T120" t="b">
        <f t="shared" si="5"/>
        <v>1</v>
      </c>
    </row>
    <row r="121" spans="1:20" ht="15" customHeight="1">
      <c r="A121" s="17">
        <v>6</v>
      </c>
      <c r="B121" s="17">
        <v>1</v>
      </c>
      <c r="C121" s="18" t="s">
        <v>408</v>
      </c>
      <c r="D121" s="19" t="s">
        <v>409</v>
      </c>
      <c r="E121" s="19" t="s">
        <v>410</v>
      </c>
      <c r="F121" s="20">
        <v>102.6</v>
      </c>
      <c r="G121" s="20">
        <v>108</v>
      </c>
      <c r="H121" s="20">
        <v>210.6</v>
      </c>
      <c r="I121" s="20"/>
      <c r="J121" s="20">
        <v>5</v>
      </c>
      <c r="K121" s="20">
        <v>215.6</v>
      </c>
      <c r="L121" s="32"/>
      <c r="M121" s="32"/>
      <c r="N121" s="29">
        <f t="shared" si="3"/>
        <v>43.12</v>
      </c>
      <c r="O121" s="30">
        <f>SUMPRODUCT(($Q$3:$Q$457=Q121)*($P$3:$P$457=P121)*($N$3:$N$457&gt;N121))+1</f>
        <v>1</v>
      </c>
      <c r="P121" s="33" t="s">
        <v>197</v>
      </c>
      <c r="Q121" s="33" t="s">
        <v>411</v>
      </c>
      <c r="S121" s="8">
        <f t="shared" si="4"/>
        <v>215.6</v>
      </c>
      <c r="T121" t="b">
        <f t="shared" si="5"/>
        <v>1</v>
      </c>
    </row>
    <row r="122" spans="1:20" ht="15" customHeight="1">
      <c r="A122" s="17">
        <v>6</v>
      </c>
      <c r="B122" s="17">
        <v>2</v>
      </c>
      <c r="C122" s="18" t="s">
        <v>412</v>
      </c>
      <c r="D122" s="19" t="s">
        <v>413</v>
      </c>
      <c r="E122" s="19" t="s">
        <v>414</v>
      </c>
      <c r="F122" s="20">
        <v>79</v>
      </c>
      <c r="G122" s="20">
        <v>96.5</v>
      </c>
      <c r="H122" s="20">
        <v>175.5</v>
      </c>
      <c r="I122" s="20"/>
      <c r="J122" s="20">
        <v>0</v>
      </c>
      <c r="K122" s="20">
        <v>175.5</v>
      </c>
      <c r="L122" s="32"/>
      <c r="M122" s="32"/>
      <c r="N122" s="29">
        <f t="shared" si="3"/>
        <v>35.1</v>
      </c>
      <c r="O122" s="30">
        <f>SUMPRODUCT(($Q$3:$Q$457=Q122)*($P$3:$P$457=P122)*($N$3:$N$457&gt;N122))+1</f>
        <v>2</v>
      </c>
      <c r="P122" s="33" t="s">
        <v>197</v>
      </c>
      <c r="Q122" s="33" t="s">
        <v>411</v>
      </c>
      <c r="S122" s="8">
        <f t="shared" si="4"/>
        <v>175.5</v>
      </c>
      <c r="T122" t="b">
        <f t="shared" si="5"/>
        <v>1</v>
      </c>
    </row>
    <row r="123" spans="1:20" ht="15" customHeight="1">
      <c r="A123" s="17">
        <v>6</v>
      </c>
      <c r="B123" s="17">
        <v>3</v>
      </c>
      <c r="C123" s="18" t="s">
        <v>415</v>
      </c>
      <c r="D123" s="19" t="s">
        <v>416</v>
      </c>
      <c r="E123" s="19" t="s">
        <v>417</v>
      </c>
      <c r="F123" s="20">
        <v>71.8</v>
      </c>
      <c r="G123" s="20">
        <v>89.5</v>
      </c>
      <c r="H123" s="20">
        <v>161.3</v>
      </c>
      <c r="I123" s="20"/>
      <c r="J123" s="20">
        <v>5</v>
      </c>
      <c r="K123" s="20">
        <v>166.3</v>
      </c>
      <c r="L123" s="32"/>
      <c r="M123" s="32"/>
      <c r="N123" s="29">
        <f t="shared" si="3"/>
        <v>33.26</v>
      </c>
      <c r="O123" s="30">
        <f>SUMPRODUCT(($Q$3:$Q$457=Q123)*($P$3:$P$457=P123)*($N$3:$N$457&gt;N123))+1</f>
        <v>3</v>
      </c>
      <c r="P123" s="33" t="s">
        <v>197</v>
      </c>
      <c r="Q123" s="33" t="s">
        <v>411</v>
      </c>
      <c r="S123" s="8">
        <f t="shared" si="4"/>
        <v>166.3</v>
      </c>
      <c r="T123" t="b">
        <f t="shared" si="5"/>
        <v>1</v>
      </c>
    </row>
    <row r="124" spans="1:20" ht="15" customHeight="1">
      <c r="A124" s="17">
        <v>6</v>
      </c>
      <c r="B124" s="17">
        <v>4</v>
      </c>
      <c r="C124" s="18" t="s">
        <v>418</v>
      </c>
      <c r="D124" s="19" t="s">
        <v>419</v>
      </c>
      <c r="E124" s="19" t="s">
        <v>420</v>
      </c>
      <c r="F124" s="20">
        <v>93.2</v>
      </c>
      <c r="G124" s="20">
        <v>106.5</v>
      </c>
      <c r="H124" s="20">
        <v>199.7</v>
      </c>
      <c r="I124" s="20"/>
      <c r="J124" s="20">
        <v>5</v>
      </c>
      <c r="K124" s="20">
        <v>204.7</v>
      </c>
      <c r="L124" s="32"/>
      <c r="M124" s="32"/>
      <c r="N124" s="29">
        <f t="shared" si="3"/>
        <v>40.94</v>
      </c>
      <c r="O124" s="30">
        <f>SUMPRODUCT(($Q$3:$Q$457=Q124)*($P$3:$P$457=P124)*($N$3:$N$457&gt;N124))+1</f>
        <v>1</v>
      </c>
      <c r="P124" s="33" t="s">
        <v>197</v>
      </c>
      <c r="Q124" s="33" t="s">
        <v>421</v>
      </c>
      <c r="S124" s="8">
        <f t="shared" si="4"/>
        <v>204.7</v>
      </c>
      <c r="T124" t="b">
        <f t="shared" si="5"/>
        <v>1</v>
      </c>
    </row>
    <row r="125" spans="1:20" ht="15" customHeight="1">
      <c r="A125" s="17">
        <v>6</v>
      </c>
      <c r="B125" s="17">
        <v>5</v>
      </c>
      <c r="C125" s="18" t="s">
        <v>422</v>
      </c>
      <c r="D125" s="19" t="s">
        <v>423</v>
      </c>
      <c r="E125" s="19" t="s">
        <v>424</v>
      </c>
      <c r="F125" s="20">
        <v>82.9</v>
      </c>
      <c r="G125" s="20">
        <v>110</v>
      </c>
      <c r="H125" s="20">
        <v>192.9</v>
      </c>
      <c r="I125" s="20"/>
      <c r="J125" s="20">
        <v>0</v>
      </c>
      <c r="K125" s="20">
        <v>192.9</v>
      </c>
      <c r="L125" s="32"/>
      <c r="M125" s="32"/>
      <c r="N125" s="29">
        <f t="shared" si="3"/>
        <v>38.58</v>
      </c>
      <c r="O125" s="30">
        <f>SUMPRODUCT(($Q$3:$Q$457=Q125)*($P$3:$P$457=P125)*($N$3:$N$457&gt;N125))+1</f>
        <v>2</v>
      </c>
      <c r="P125" s="33" t="s">
        <v>197</v>
      </c>
      <c r="Q125" s="33" t="s">
        <v>421</v>
      </c>
      <c r="S125" s="8">
        <f t="shared" si="4"/>
        <v>192.9</v>
      </c>
      <c r="T125" t="b">
        <f t="shared" si="5"/>
        <v>1</v>
      </c>
    </row>
    <row r="126" spans="1:20" ht="15" customHeight="1">
      <c r="A126" s="17">
        <v>6</v>
      </c>
      <c r="B126" s="17">
        <v>6</v>
      </c>
      <c r="C126" s="18" t="s">
        <v>425</v>
      </c>
      <c r="D126" s="19" t="s">
        <v>426</v>
      </c>
      <c r="E126" s="19" t="s">
        <v>427</v>
      </c>
      <c r="F126" s="20">
        <v>89.3</v>
      </c>
      <c r="G126" s="20">
        <v>98</v>
      </c>
      <c r="H126" s="20">
        <v>187.3</v>
      </c>
      <c r="I126" s="20"/>
      <c r="J126" s="20">
        <v>0</v>
      </c>
      <c r="K126" s="20">
        <v>187.3</v>
      </c>
      <c r="L126" s="32"/>
      <c r="M126" s="32"/>
      <c r="N126" s="29">
        <f t="shared" si="3"/>
        <v>37.46</v>
      </c>
      <c r="O126" s="30">
        <f>SUMPRODUCT(($Q$3:$Q$457=Q126)*($P$3:$P$457=P126)*($N$3:$N$457&gt;N126))+1</f>
        <v>3</v>
      </c>
      <c r="P126" s="33" t="s">
        <v>197</v>
      </c>
      <c r="Q126" s="33" t="s">
        <v>421</v>
      </c>
      <c r="S126" s="8">
        <f t="shared" si="4"/>
        <v>187.3</v>
      </c>
      <c r="T126" t="b">
        <f t="shared" si="5"/>
        <v>1</v>
      </c>
    </row>
    <row r="127" spans="1:20" ht="15" customHeight="1">
      <c r="A127" s="17">
        <v>6</v>
      </c>
      <c r="B127" s="17">
        <v>7</v>
      </c>
      <c r="C127" s="18" t="s">
        <v>428</v>
      </c>
      <c r="D127" s="19" t="s">
        <v>429</v>
      </c>
      <c r="E127" s="19" t="s">
        <v>430</v>
      </c>
      <c r="F127" s="20">
        <v>92.9</v>
      </c>
      <c r="G127" s="20">
        <v>93</v>
      </c>
      <c r="H127" s="20">
        <v>185.9</v>
      </c>
      <c r="I127" s="20"/>
      <c r="J127" s="20">
        <v>0</v>
      </c>
      <c r="K127" s="20">
        <v>185.9</v>
      </c>
      <c r="L127" s="32"/>
      <c r="M127" s="32"/>
      <c r="N127" s="29">
        <f t="shared" si="3"/>
        <v>37.18</v>
      </c>
      <c r="O127" s="30">
        <f>SUMPRODUCT(($Q$3:$Q$457=Q127)*($P$3:$P$457=P127)*($N$3:$N$457&gt;N127))+1</f>
        <v>4</v>
      </c>
      <c r="P127" s="33" t="s">
        <v>197</v>
      </c>
      <c r="Q127" s="33" t="s">
        <v>421</v>
      </c>
      <c r="S127" s="8">
        <f t="shared" si="4"/>
        <v>185.9</v>
      </c>
      <c r="T127" t="b">
        <f t="shared" si="5"/>
        <v>1</v>
      </c>
    </row>
    <row r="128" spans="1:20" ht="15" customHeight="1">
      <c r="A128" s="17">
        <v>6</v>
      </c>
      <c r="B128" s="17">
        <v>8</v>
      </c>
      <c r="C128" s="18" t="s">
        <v>431</v>
      </c>
      <c r="D128" s="19" t="s">
        <v>432</v>
      </c>
      <c r="E128" s="19" t="s">
        <v>433</v>
      </c>
      <c r="F128" s="20">
        <v>75.7</v>
      </c>
      <c r="G128" s="20">
        <v>102.5</v>
      </c>
      <c r="H128" s="20">
        <v>178.2</v>
      </c>
      <c r="I128" s="20"/>
      <c r="J128" s="20">
        <v>5</v>
      </c>
      <c r="K128" s="20">
        <v>183.2</v>
      </c>
      <c r="L128" s="32"/>
      <c r="M128" s="32"/>
      <c r="N128" s="29">
        <f t="shared" si="3"/>
        <v>36.64</v>
      </c>
      <c r="O128" s="30">
        <f>SUMPRODUCT(($Q$3:$Q$457=Q128)*($P$3:$P$457=P128)*($N$3:$N$457&gt;N128))+1</f>
        <v>5</v>
      </c>
      <c r="P128" s="33" t="s">
        <v>197</v>
      </c>
      <c r="Q128" s="33" t="s">
        <v>421</v>
      </c>
      <c r="S128" s="8">
        <f t="shared" si="4"/>
        <v>183.2</v>
      </c>
      <c r="T128" t="b">
        <f t="shared" si="5"/>
        <v>1</v>
      </c>
    </row>
    <row r="129" spans="1:20" ht="15" customHeight="1">
      <c r="A129" s="17">
        <v>6</v>
      </c>
      <c r="B129" s="17">
        <v>9</v>
      </c>
      <c r="C129" s="18" t="s">
        <v>434</v>
      </c>
      <c r="D129" s="21" t="s">
        <v>435</v>
      </c>
      <c r="E129" s="21" t="s">
        <v>436</v>
      </c>
      <c r="F129" s="20">
        <v>74.1</v>
      </c>
      <c r="G129" s="20">
        <v>93</v>
      </c>
      <c r="H129" s="20">
        <v>167.1</v>
      </c>
      <c r="I129" s="20"/>
      <c r="J129" s="20">
        <v>0</v>
      </c>
      <c r="K129" s="20">
        <v>167.1</v>
      </c>
      <c r="L129" s="32"/>
      <c r="M129" s="32"/>
      <c r="N129" s="29">
        <f t="shared" si="3"/>
        <v>33.42</v>
      </c>
      <c r="O129" s="30">
        <f>SUMPRODUCT(($Q$3:$Q$457=Q129)*($P$3:$P$457=P129)*($N$3:$N$457&gt;N129))+1</f>
        <v>6</v>
      </c>
      <c r="P129" s="33" t="s">
        <v>197</v>
      </c>
      <c r="Q129" s="33" t="s">
        <v>421</v>
      </c>
      <c r="S129" s="8">
        <f t="shared" si="4"/>
        <v>167.1</v>
      </c>
      <c r="T129" t="b">
        <f t="shared" si="5"/>
        <v>1</v>
      </c>
    </row>
    <row r="130" spans="1:20" ht="15" customHeight="1">
      <c r="A130" s="17">
        <v>6</v>
      </c>
      <c r="B130" s="17">
        <v>10</v>
      </c>
      <c r="C130" s="18" t="s">
        <v>437</v>
      </c>
      <c r="D130" s="19" t="s">
        <v>438</v>
      </c>
      <c r="E130" s="19" t="s">
        <v>439</v>
      </c>
      <c r="F130" s="20">
        <v>83.8</v>
      </c>
      <c r="G130" s="20">
        <v>115.5</v>
      </c>
      <c r="H130" s="20">
        <v>199.3</v>
      </c>
      <c r="I130" s="20"/>
      <c r="J130" s="20">
        <v>5</v>
      </c>
      <c r="K130" s="20">
        <v>204.3</v>
      </c>
      <c r="L130" s="32"/>
      <c r="M130" s="32"/>
      <c r="N130" s="29">
        <f t="shared" si="3"/>
        <v>40.86</v>
      </c>
      <c r="O130" s="30">
        <f>SUMPRODUCT(($Q$3:$Q$457=Q130)*($P$3:$P$457=P130)*($N$3:$N$457&gt;N130))+1</f>
        <v>1</v>
      </c>
      <c r="P130" s="33" t="s">
        <v>440</v>
      </c>
      <c r="Q130" s="33" t="s">
        <v>441</v>
      </c>
      <c r="S130" s="8">
        <f t="shared" si="4"/>
        <v>204.3</v>
      </c>
      <c r="T130" t="b">
        <f t="shared" si="5"/>
        <v>1</v>
      </c>
    </row>
    <row r="131" spans="1:20" ht="15" customHeight="1">
      <c r="A131" s="17">
        <v>6</v>
      </c>
      <c r="B131" s="17">
        <v>11</v>
      </c>
      <c r="C131" s="18" t="s">
        <v>442</v>
      </c>
      <c r="D131" s="19" t="s">
        <v>443</v>
      </c>
      <c r="E131" s="19" t="s">
        <v>444</v>
      </c>
      <c r="F131" s="20">
        <v>83.6</v>
      </c>
      <c r="G131" s="20">
        <v>113.5</v>
      </c>
      <c r="H131" s="20">
        <v>197.1</v>
      </c>
      <c r="I131" s="20"/>
      <c r="J131" s="20">
        <v>0</v>
      </c>
      <c r="K131" s="20">
        <v>197.1</v>
      </c>
      <c r="L131" s="32"/>
      <c r="M131" s="32"/>
      <c r="N131" s="29">
        <f aca="true" t="shared" si="6" ref="N131:N194">K131/3*0.6+L131*0.4</f>
        <v>39.42</v>
      </c>
      <c r="O131" s="30">
        <f>SUMPRODUCT(($Q$3:$Q$457=Q131)*($P$3:$P$457=P131)*($N$3:$N$457&gt;N131))+1</f>
        <v>2</v>
      </c>
      <c r="P131" s="33" t="s">
        <v>440</v>
      </c>
      <c r="Q131" s="33" t="s">
        <v>441</v>
      </c>
      <c r="S131" s="8">
        <f t="shared" si="4"/>
        <v>197.1</v>
      </c>
      <c r="T131" t="b">
        <f t="shared" si="5"/>
        <v>1</v>
      </c>
    </row>
    <row r="132" spans="1:20" ht="15" customHeight="1">
      <c r="A132" s="17">
        <v>6</v>
      </c>
      <c r="B132" s="17">
        <v>12</v>
      </c>
      <c r="C132" s="18" t="s">
        <v>445</v>
      </c>
      <c r="D132" s="19" t="s">
        <v>446</v>
      </c>
      <c r="E132" s="19" t="s">
        <v>447</v>
      </c>
      <c r="F132" s="20">
        <v>77.7</v>
      </c>
      <c r="G132" s="20">
        <v>100.5</v>
      </c>
      <c r="H132" s="20">
        <v>178.2</v>
      </c>
      <c r="I132" s="20"/>
      <c r="J132" s="20">
        <v>0</v>
      </c>
      <c r="K132" s="20">
        <v>178.2</v>
      </c>
      <c r="L132" s="32"/>
      <c r="M132" s="32"/>
      <c r="N132" s="29">
        <f t="shared" si="6"/>
        <v>35.64</v>
      </c>
      <c r="O132" s="30">
        <f>SUMPRODUCT(($Q$3:$Q$457=Q132)*($P$3:$P$457=P132)*($N$3:$N$457&gt;N132))+1</f>
        <v>3</v>
      </c>
      <c r="P132" s="33" t="s">
        <v>440</v>
      </c>
      <c r="Q132" s="33" t="s">
        <v>441</v>
      </c>
      <c r="S132" s="8">
        <f aca="true" t="shared" si="7" ref="S132:S195">F132+G132+J132</f>
        <v>178.2</v>
      </c>
      <c r="T132" t="b">
        <f aca="true" t="shared" si="8" ref="T132:T195">EXACT(K132,S132)</f>
        <v>1</v>
      </c>
    </row>
    <row r="133" spans="1:20" ht="15" customHeight="1">
      <c r="A133" s="17">
        <v>6</v>
      </c>
      <c r="B133" s="17">
        <v>13</v>
      </c>
      <c r="C133" s="18" t="s">
        <v>448</v>
      </c>
      <c r="D133" s="19" t="s">
        <v>449</v>
      </c>
      <c r="E133" s="19" t="s">
        <v>450</v>
      </c>
      <c r="F133" s="20">
        <v>96.2</v>
      </c>
      <c r="G133" s="20">
        <v>104.5</v>
      </c>
      <c r="H133" s="20">
        <v>200.7</v>
      </c>
      <c r="I133" s="20"/>
      <c r="J133" s="20">
        <v>5</v>
      </c>
      <c r="K133" s="20">
        <v>205.7</v>
      </c>
      <c r="L133" s="32"/>
      <c r="M133" s="32"/>
      <c r="N133" s="29">
        <f t="shared" si="6"/>
        <v>41.14</v>
      </c>
      <c r="O133" s="30">
        <f>SUMPRODUCT(($Q$3:$Q$457=Q133)*($P$3:$P$457=P133)*($N$3:$N$457&gt;N133))+1</f>
        <v>1</v>
      </c>
      <c r="P133" s="33" t="s">
        <v>440</v>
      </c>
      <c r="Q133" s="33" t="s">
        <v>451</v>
      </c>
      <c r="S133" s="8">
        <f t="shared" si="7"/>
        <v>205.7</v>
      </c>
      <c r="T133" t="b">
        <f t="shared" si="8"/>
        <v>1</v>
      </c>
    </row>
    <row r="134" spans="1:20" ht="15" customHeight="1">
      <c r="A134" s="17">
        <v>6</v>
      </c>
      <c r="B134" s="17">
        <v>14</v>
      </c>
      <c r="C134" s="18" t="s">
        <v>452</v>
      </c>
      <c r="D134" s="19" t="s">
        <v>453</v>
      </c>
      <c r="E134" s="19" t="s">
        <v>454</v>
      </c>
      <c r="F134" s="20">
        <v>100.3</v>
      </c>
      <c r="G134" s="20">
        <v>100</v>
      </c>
      <c r="H134" s="20">
        <v>200.3</v>
      </c>
      <c r="I134" s="20"/>
      <c r="J134" s="20">
        <v>0</v>
      </c>
      <c r="K134" s="20">
        <v>200.3</v>
      </c>
      <c r="L134" s="32"/>
      <c r="M134" s="32"/>
      <c r="N134" s="29">
        <f t="shared" si="6"/>
        <v>40.06</v>
      </c>
      <c r="O134" s="30">
        <f>SUMPRODUCT(($Q$3:$Q$457=Q134)*($P$3:$P$457=P134)*($N$3:$N$457&gt;N134))+1</f>
        <v>2</v>
      </c>
      <c r="P134" s="33" t="s">
        <v>440</v>
      </c>
      <c r="Q134" s="33" t="s">
        <v>451</v>
      </c>
      <c r="S134" s="8">
        <f t="shared" si="7"/>
        <v>200.3</v>
      </c>
      <c r="T134" t="b">
        <f t="shared" si="8"/>
        <v>1</v>
      </c>
    </row>
    <row r="135" spans="1:20" ht="15" customHeight="1">
      <c r="A135" s="17">
        <v>6</v>
      </c>
      <c r="B135" s="17">
        <v>15</v>
      </c>
      <c r="C135" s="18" t="s">
        <v>455</v>
      </c>
      <c r="D135" s="19" t="s">
        <v>456</v>
      </c>
      <c r="E135" s="19" t="s">
        <v>457</v>
      </c>
      <c r="F135" s="20">
        <v>100.8</v>
      </c>
      <c r="G135" s="20">
        <v>99</v>
      </c>
      <c r="H135" s="20">
        <v>199.8</v>
      </c>
      <c r="I135" s="20"/>
      <c r="J135" s="20">
        <v>0</v>
      </c>
      <c r="K135" s="20">
        <v>199.8</v>
      </c>
      <c r="L135" s="32"/>
      <c r="M135" s="32"/>
      <c r="N135" s="29">
        <f t="shared" si="6"/>
        <v>39.96</v>
      </c>
      <c r="O135" s="30">
        <f>SUMPRODUCT(($Q$3:$Q$457=Q135)*($P$3:$P$457=P135)*($N$3:$N$457&gt;N135))+1</f>
        <v>3</v>
      </c>
      <c r="P135" s="33" t="s">
        <v>440</v>
      </c>
      <c r="Q135" s="33" t="s">
        <v>451</v>
      </c>
      <c r="S135" s="8">
        <f t="shared" si="7"/>
        <v>199.8</v>
      </c>
      <c r="T135" t="b">
        <f t="shared" si="8"/>
        <v>1</v>
      </c>
    </row>
    <row r="136" spans="1:20" ht="15" customHeight="1">
      <c r="A136" s="17">
        <v>6</v>
      </c>
      <c r="B136" s="17">
        <v>16</v>
      </c>
      <c r="C136" s="18" t="s">
        <v>458</v>
      </c>
      <c r="D136" s="19" t="s">
        <v>459</v>
      </c>
      <c r="E136" s="19" t="s">
        <v>460</v>
      </c>
      <c r="F136" s="20">
        <v>78.9</v>
      </c>
      <c r="G136" s="20">
        <v>120</v>
      </c>
      <c r="H136" s="20">
        <v>198.9</v>
      </c>
      <c r="I136" s="20"/>
      <c r="J136" s="20">
        <v>0</v>
      </c>
      <c r="K136" s="20">
        <v>198.9</v>
      </c>
      <c r="L136" s="32"/>
      <c r="M136" s="32"/>
      <c r="N136" s="29">
        <f t="shared" si="6"/>
        <v>39.78</v>
      </c>
      <c r="O136" s="30">
        <f>SUMPRODUCT(($Q$3:$Q$457=Q136)*($P$3:$P$457=P136)*($N$3:$N$457&gt;N136))+1</f>
        <v>4</v>
      </c>
      <c r="P136" s="33" t="s">
        <v>440</v>
      </c>
      <c r="Q136" s="33" t="s">
        <v>451</v>
      </c>
      <c r="S136" s="8">
        <f t="shared" si="7"/>
        <v>198.9</v>
      </c>
      <c r="T136" t="b">
        <f t="shared" si="8"/>
        <v>1</v>
      </c>
    </row>
    <row r="137" spans="1:20" ht="15" customHeight="1">
      <c r="A137" s="17">
        <v>6</v>
      </c>
      <c r="B137" s="17">
        <v>17</v>
      </c>
      <c r="C137" s="18" t="s">
        <v>461</v>
      </c>
      <c r="D137" s="19" t="s">
        <v>462</v>
      </c>
      <c r="E137" s="19" t="s">
        <v>463</v>
      </c>
      <c r="F137" s="20">
        <v>87.5</v>
      </c>
      <c r="G137" s="20">
        <v>111</v>
      </c>
      <c r="H137" s="20">
        <v>198.5</v>
      </c>
      <c r="I137" s="20"/>
      <c r="J137" s="20">
        <v>0</v>
      </c>
      <c r="K137" s="20">
        <v>198.5</v>
      </c>
      <c r="L137" s="32"/>
      <c r="M137" s="32"/>
      <c r="N137" s="29">
        <f t="shared" si="6"/>
        <v>39.7</v>
      </c>
      <c r="O137" s="30">
        <f>SUMPRODUCT(($Q$3:$Q$457=Q137)*($P$3:$P$457=P137)*($N$3:$N$457&gt;N137))+1</f>
        <v>5</v>
      </c>
      <c r="P137" s="33" t="s">
        <v>440</v>
      </c>
      <c r="Q137" s="33" t="s">
        <v>451</v>
      </c>
      <c r="S137" s="8">
        <f t="shared" si="7"/>
        <v>198.5</v>
      </c>
      <c r="T137" t="b">
        <f t="shared" si="8"/>
        <v>1</v>
      </c>
    </row>
    <row r="138" spans="1:20" ht="15" customHeight="1">
      <c r="A138" s="17">
        <v>6</v>
      </c>
      <c r="B138" s="17">
        <v>18</v>
      </c>
      <c r="C138" s="18" t="s">
        <v>464</v>
      </c>
      <c r="D138" s="19" t="s">
        <v>465</v>
      </c>
      <c r="E138" s="19" t="s">
        <v>466</v>
      </c>
      <c r="F138" s="20">
        <v>86.7</v>
      </c>
      <c r="G138" s="20">
        <v>111.5</v>
      </c>
      <c r="H138" s="20">
        <v>198.2</v>
      </c>
      <c r="I138" s="20"/>
      <c r="J138" s="20">
        <v>0</v>
      </c>
      <c r="K138" s="20">
        <v>198.2</v>
      </c>
      <c r="L138" s="32"/>
      <c r="M138" s="32"/>
      <c r="N138" s="29">
        <f t="shared" si="6"/>
        <v>39.64</v>
      </c>
      <c r="O138" s="30">
        <f>SUMPRODUCT(($Q$3:$Q$457=Q138)*($P$3:$P$457=P138)*($N$3:$N$457&gt;N138))+1</f>
        <v>6</v>
      </c>
      <c r="P138" s="33" t="s">
        <v>440</v>
      </c>
      <c r="Q138" s="33" t="s">
        <v>451</v>
      </c>
      <c r="S138" s="8">
        <f t="shared" si="7"/>
        <v>198.2</v>
      </c>
      <c r="T138" t="b">
        <f t="shared" si="8"/>
        <v>1</v>
      </c>
    </row>
    <row r="139" spans="1:20" ht="15" customHeight="1">
      <c r="A139" s="17">
        <v>6</v>
      </c>
      <c r="B139" s="17">
        <v>19</v>
      </c>
      <c r="C139" s="18" t="s">
        <v>467</v>
      </c>
      <c r="D139" s="19" t="s">
        <v>468</v>
      </c>
      <c r="E139" s="19" t="s">
        <v>469</v>
      </c>
      <c r="F139" s="20">
        <v>95.9</v>
      </c>
      <c r="G139" s="20">
        <v>106.5</v>
      </c>
      <c r="H139" s="20">
        <v>202.4</v>
      </c>
      <c r="I139" s="20"/>
      <c r="J139" s="20">
        <v>5</v>
      </c>
      <c r="K139" s="20">
        <v>207.4</v>
      </c>
      <c r="L139" s="32"/>
      <c r="M139" s="32"/>
      <c r="N139" s="29">
        <f t="shared" si="6"/>
        <v>41.48</v>
      </c>
      <c r="O139" s="30">
        <f>SUMPRODUCT(($Q$3:$Q$457=Q139)*($P$3:$P$457=P139)*($N$3:$N$457&gt;N139))+1</f>
        <v>1</v>
      </c>
      <c r="P139" s="33" t="s">
        <v>440</v>
      </c>
      <c r="Q139" s="33" t="s">
        <v>470</v>
      </c>
      <c r="S139" s="8">
        <f t="shared" si="7"/>
        <v>207.4</v>
      </c>
      <c r="T139" t="b">
        <f t="shared" si="8"/>
        <v>1</v>
      </c>
    </row>
    <row r="140" spans="1:20" ht="15" customHeight="1">
      <c r="A140" s="17">
        <v>6</v>
      </c>
      <c r="B140" s="17">
        <v>20</v>
      </c>
      <c r="C140" s="18" t="s">
        <v>471</v>
      </c>
      <c r="D140" s="19" t="s">
        <v>472</v>
      </c>
      <c r="E140" s="19" t="s">
        <v>473</v>
      </c>
      <c r="F140" s="20">
        <v>87.9</v>
      </c>
      <c r="G140" s="20">
        <v>102</v>
      </c>
      <c r="H140" s="20">
        <v>189.9</v>
      </c>
      <c r="I140" s="20"/>
      <c r="J140" s="20">
        <v>5</v>
      </c>
      <c r="K140" s="20">
        <v>194.9</v>
      </c>
      <c r="L140" s="32"/>
      <c r="M140" s="32"/>
      <c r="N140" s="29">
        <f t="shared" si="6"/>
        <v>38.98</v>
      </c>
      <c r="O140" s="30">
        <f>SUMPRODUCT(($Q$3:$Q$457=Q140)*($P$3:$P$457=P140)*($N$3:$N$457&gt;N140))+1</f>
        <v>2</v>
      </c>
      <c r="P140" s="33" t="s">
        <v>440</v>
      </c>
      <c r="Q140" s="33" t="s">
        <v>470</v>
      </c>
      <c r="S140" s="8">
        <f t="shared" si="7"/>
        <v>194.9</v>
      </c>
      <c r="T140" t="b">
        <f t="shared" si="8"/>
        <v>1</v>
      </c>
    </row>
    <row r="141" spans="1:20" ht="15" customHeight="1">
      <c r="A141" s="17">
        <v>6</v>
      </c>
      <c r="B141" s="17">
        <v>21</v>
      </c>
      <c r="C141" s="18" t="s">
        <v>474</v>
      </c>
      <c r="D141" s="19" t="s">
        <v>475</v>
      </c>
      <c r="E141" s="19" t="s">
        <v>476</v>
      </c>
      <c r="F141" s="20">
        <v>99.2</v>
      </c>
      <c r="G141" s="20">
        <v>95.5</v>
      </c>
      <c r="H141" s="20">
        <v>194.7</v>
      </c>
      <c r="I141" s="20"/>
      <c r="J141" s="20">
        <v>0</v>
      </c>
      <c r="K141" s="20">
        <v>194.7</v>
      </c>
      <c r="L141" s="32"/>
      <c r="M141" s="32"/>
      <c r="N141" s="29">
        <f t="shared" si="6"/>
        <v>38.94</v>
      </c>
      <c r="O141" s="30">
        <f>SUMPRODUCT(($Q$3:$Q$457=Q141)*($P$3:$P$457=P141)*($N$3:$N$457&gt;N141))+1</f>
        <v>3</v>
      </c>
      <c r="P141" s="33" t="s">
        <v>440</v>
      </c>
      <c r="Q141" s="33" t="s">
        <v>470</v>
      </c>
      <c r="S141" s="8">
        <f t="shared" si="7"/>
        <v>194.7</v>
      </c>
      <c r="T141" t="b">
        <f t="shared" si="8"/>
        <v>1</v>
      </c>
    </row>
    <row r="142" spans="1:20" ht="15" customHeight="1">
      <c r="A142" s="17">
        <v>6</v>
      </c>
      <c r="B142" s="17">
        <v>22</v>
      </c>
      <c r="C142" s="18" t="s">
        <v>477</v>
      </c>
      <c r="D142" s="19" t="s">
        <v>478</v>
      </c>
      <c r="E142" s="19" t="s">
        <v>479</v>
      </c>
      <c r="F142" s="20">
        <v>76.7</v>
      </c>
      <c r="G142" s="20">
        <v>111</v>
      </c>
      <c r="H142" s="20">
        <v>187.7</v>
      </c>
      <c r="I142" s="20"/>
      <c r="J142" s="20">
        <v>5</v>
      </c>
      <c r="K142" s="20">
        <v>192.7</v>
      </c>
      <c r="L142" s="32"/>
      <c r="M142" s="32"/>
      <c r="N142" s="29">
        <f t="shared" si="6"/>
        <v>38.54</v>
      </c>
      <c r="O142" s="30">
        <f>SUMPRODUCT(($Q$3:$Q$457=Q142)*($P$3:$P$457=P142)*($N$3:$N$457&gt;N142))+1</f>
        <v>4</v>
      </c>
      <c r="P142" s="33" t="s">
        <v>440</v>
      </c>
      <c r="Q142" s="33" t="s">
        <v>470</v>
      </c>
      <c r="S142" s="8">
        <f t="shared" si="7"/>
        <v>192.7</v>
      </c>
      <c r="T142" t="b">
        <f t="shared" si="8"/>
        <v>1</v>
      </c>
    </row>
    <row r="143" spans="1:20" ht="15" customHeight="1">
      <c r="A143" s="17">
        <v>6</v>
      </c>
      <c r="B143" s="17">
        <v>23</v>
      </c>
      <c r="C143" s="18" t="s">
        <v>480</v>
      </c>
      <c r="D143" s="19" t="s">
        <v>481</v>
      </c>
      <c r="E143" s="19" t="s">
        <v>482</v>
      </c>
      <c r="F143" s="20">
        <v>90</v>
      </c>
      <c r="G143" s="20">
        <v>101.5</v>
      </c>
      <c r="H143" s="20">
        <v>191.5</v>
      </c>
      <c r="I143" s="20"/>
      <c r="J143" s="20">
        <v>0</v>
      </c>
      <c r="K143" s="20">
        <v>191.5</v>
      </c>
      <c r="L143" s="32"/>
      <c r="M143" s="32"/>
      <c r="N143" s="29">
        <f t="shared" si="6"/>
        <v>38.3</v>
      </c>
      <c r="O143" s="30">
        <f>SUMPRODUCT(($Q$3:$Q$457=Q143)*($P$3:$P$457=P143)*($N$3:$N$457&gt;N143))+1</f>
        <v>5</v>
      </c>
      <c r="P143" s="33" t="s">
        <v>440</v>
      </c>
      <c r="Q143" s="33" t="s">
        <v>470</v>
      </c>
      <c r="S143" s="8">
        <f t="shared" si="7"/>
        <v>191.5</v>
      </c>
      <c r="T143" t="b">
        <f t="shared" si="8"/>
        <v>1</v>
      </c>
    </row>
    <row r="144" spans="1:20" ht="15" customHeight="1">
      <c r="A144" s="17">
        <v>6</v>
      </c>
      <c r="B144" s="17">
        <v>24</v>
      </c>
      <c r="C144" s="18" t="s">
        <v>483</v>
      </c>
      <c r="D144" s="19" t="s">
        <v>484</v>
      </c>
      <c r="E144" s="19" t="s">
        <v>485</v>
      </c>
      <c r="F144" s="20">
        <v>91.4</v>
      </c>
      <c r="G144" s="20">
        <v>94</v>
      </c>
      <c r="H144" s="20">
        <v>185.4</v>
      </c>
      <c r="I144" s="20"/>
      <c r="J144" s="20">
        <v>5</v>
      </c>
      <c r="K144" s="20">
        <v>190.4</v>
      </c>
      <c r="L144" s="32"/>
      <c r="M144" s="32"/>
      <c r="N144" s="29">
        <f t="shared" si="6"/>
        <v>38.08</v>
      </c>
      <c r="O144" s="30">
        <f>SUMPRODUCT(($Q$3:$Q$457=Q144)*($P$3:$P$457=P144)*($N$3:$N$457&gt;N144))+1</f>
        <v>6</v>
      </c>
      <c r="P144" s="33" t="s">
        <v>440</v>
      </c>
      <c r="Q144" s="33" t="s">
        <v>470</v>
      </c>
      <c r="S144" s="8">
        <f t="shared" si="7"/>
        <v>190.4</v>
      </c>
      <c r="T144" t="b">
        <f t="shared" si="8"/>
        <v>1</v>
      </c>
    </row>
    <row r="145" spans="1:20" ht="15" customHeight="1">
      <c r="A145" s="17">
        <v>7</v>
      </c>
      <c r="B145" s="17">
        <v>1</v>
      </c>
      <c r="C145" s="18" t="s">
        <v>487</v>
      </c>
      <c r="D145" s="19" t="s">
        <v>488</v>
      </c>
      <c r="E145" s="19" t="s">
        <v>489</v>
      </c>
      <c r="F145" s="20">
        <v>106.9</v>
      </c>
      <c r="G145" s="20">
        <v>102</v>
      </c>
      <c r="H145" s="20">
        <v>208.9</v>
      </c>
      <c r="I145" s="20"/>
      <c r="J145" s="20">
        <v>5</v>
      </c>
      <c r="K145" s="20">
        <v>213.9</v>
      </c>
      <c r="L145" s="32"/>
      <c r="M145" s="32"/>
      <c r="N145" s="29">
        <f t="shared" si="6"/>
        <v>42.78</v>
      </c>
      <c r="O145" s="30">
        <f>SUMPRODUCT(($Q$3:$Q$457=Q145)*($P$3:$P$457=P145)*($N$3:$N$457&gt;N145))+1</f>
        <v>1</v>
      </c>
      <c r="P145" s="33" t="s">
        <v>440</v>
      </c>
      <c r="Q145" s="33" t="s">
        <v>490</v>
      </c>
      <c r="S145" s="8">
        <f t="shared" si="7"/>
        <v>213.9</v>
      </c>
      <c r="T145" t="b">
        <f t="shared" si="8"/>
        <v>1</v>
      </c>
    </row>
    <row r="146" spans="1:20" ht="15" customHeight="1">
      <c r="A146" s="17">
        <v>7</v>
      </c>
      <c r="B146" s="17">
        <v>2</v>
      </c>
      <c r="C146" s="18" t="s">
        <v>491</v>
      </c>
      <c r="D146" s="19" t="s">
        <v>492</v>
      </c>
      <c r="E146" s="19" t="s">
        <v>493</v>
      </c>
      <c r="F146" s="20">
        <v>109.6</v>
      </c>
      <c r="G146" s="20">
        <v>84.5</v>
      </c>
      <c r="H146" s="20">
        <v>194.1</v>
      </c>
      <c r="I146" s="20"/>
      <c r="J146" s="20">
        <v>5</v>
      </c>
      <c r="K146" s="20">
        <v>199.1</v>
      </c>
      <c r="L146" s="32"/>
      <c r="M146" s="32"/>
      <c r="N146" s="29">
        <f t="shared" si="6"/>
        <v>39.82</v>
      </c>
      <c r="O146" s="30">
        <f>SUMPRODUCT(($Q$3:$Q$457=Q146)*($P$3:$P$457=P146)*($N$3:$N$457&gt;N146))+1</f>
        <v>2</v>
      </c>
      <c r="P146" s="33" t="s">
        <v>440</v>
      </c>
      <c r="Q146" s="33" t="s">
        <v>490</v>
      </c>
      <c r="S146" s="8">
        <f t="shared" si="7"/>
        <v>199.1</v>
      </c>
      <c r="T146" t="b">
        <f t="shared" si="8"/>
        <v>1</v>
      </c>
    </row>
    <row r="147" spans="1:20" ht="15" customHeight="1">
      <c r="A147" s="17">
        <v>7</v>
      </c>
      <c r="B147" s="17">
        <v>3</v>
      </c>
      <c r="C147" s="18" t="s">
        <v>494</v>
      </c>
      <c r="D147" s="19" t="s">
        <v>495</v>
      </c>
      <c r="E147" s="19" t="s">
        <v>496</v>
      </c>
      <c r="F147" s="20">
        <v>102.1</v>
      </c>
      <c r="G147" s="20">
        <v>95.5</v>
      </c>
      <c r="H147" s="20">
        <v>197.6</v>
      </c>
      <c r="I147" s="20"/>
      <c r="J147" s="20">
        <v>0</v>
      </c>
      <c r="K147" s="20">
        <v>197.6</v>
      </c>
      <c r="L147" s="32"/>
      <c r="M147" s="32"/>
      <c r="N147" s="29">
        <f t="shared" si="6"/>
        <v>39.52</v>
      </c>
      <c r="O147" s="30">
        <f>SUMPRODUCT(($Q$3:$Q$457=Q147)*($P$3:$P$457=P147)*($N$3:$N$457&gt;N147))+1</f>
        <v>3</v>
      </c>
      <c r="P147" s="33" t="s">
        <v>440</v>
      </c>
      <c r="Q147" s="33" t="s">
        <v>490</v>
      </c>
      <c r="S147" s="8">
        <f t="shared" si="7"/>
        <v>197.6</v>
      </c>
      <c r="T147" t="b">
        <f t="shared" si="8"/>
        <v>1</v>
      </c>
    </row>
    <row r="148" spans="1:20" ht="15" customHeight="1">
      <c r="A148" s="17">
        <v>7</v>
      </c>
      <c r="B148" s="17">
        <v>4</v>
      </c>
      <c r="C148" s="18" t="s">
        <v>497</v>
      </c>
      <c r="D148" s="19" t="s">
        <v>498</v>
      </c>
      <c r="E148" s="19" t="s">
        <v>499</v>
      </c>
      <c r="F148" s="20">
        <v>98.3</v>
      </c>
      <c r="G148" s="20">
        <v>90.5</v>
      </c>
      <c r="H148" s="20">
        <v>188.8</v>
      </c>
      <c r="I148" s="20"/>
      <c r="J148" s="20">
        <v>5</v>
      </c>
      <c r="K148" s="20">
        <v>193.8</v>
      </c>
      <c r="L148" s="32"/>
      <c r="M148" s="32"/>
      <c r="N148" s="29">
        <f t="shared" si="6"/>
        <v>38.76</v>
      </c>
      <c r="O148" s="30">
        <f>SUMPRODUCT(($Q$3:$Q$457=Q148)*($P$3:$P$457=P148)*($N$3:$N$457&gt;N148))+1</f>
        <v>4</v>
      </c>
      <c r="P148" s="33" t="s">
        <v>440</v>
      </c>
      <c r="Q148" s="33" t="s">
        <v>490</v>
      </c>
      <c r="S148" s="8">
        <f t="shared" si="7"/>
        <v>193.8</v>
      </c>
      <c r="T148" t="b">
        <f t="shared" si="8"/>
        <v>1</v>
      </c>
    </row>
    <row r="149" spans="1:20" ht="15" customHeight="1">
      <c r="A149" s="17">
        <v>7</v>
      </c>
      <c r="B149" s="17">
        <v>5</v>
      </c>
      <c r="C149" s="18" t="s">
        <v>500</v>
      </c>
      <c r="D149" s="19" t="s">
        <v>501</v>
      </c>
      <c r="E149" s="19" t="s">
        <v>502</v>
      </c>
      <c r="F149" s="20">
        <v>94.2</v>
      </c>
      <c r="G149" s="20">
        <v>99.5</v>
      </c>
      <c r="H149" s="20">
        <v>193.7</v>
      </c>
      <c r="I149" s="20"/>
      <c r="J149" s="20">
        <v>0</v>
      </c>
      <c r="K149" s="20">
        <v>193.7</v>
      </c>
      <c r="L149" s="32"/>
      <c r="M149" s="32"/>
      <c r="N149" s="29">
        <f t="shared" si="6"/>
        <v>38.74</v>
      </c>
      <c r="O149" s="30">
        <f>SUMPRODUCT(($Q$3:$Q$457=Q149)*($P$3:$P$457=P149)*($N$3:$N$457&gt;N149))+1</f>
        <v>5</v>
      </c>
      <c r="P149" s="33" t="s">
        <v>440</v>
      </c>
      <c r="Q149" s="33" t="s">
        <v>490</v>
      </c>
      <c r="S149" s="8">
        <f t="shared" si="7"/>
        <v>193.7</v>
      </c>
      <c r="T149" t="b">
        <f t="shared" si="8"/>
        <v>1</v>
      </c>
    </row>
    <row r="150" spans="1:20" ht="15" customHeight="1">
      <c r="A150" s="17">
        <v>7</v>
      </c>
      <c r="B150" s="17">
        <v>6</v>
      </c>
      <c r="C150" s="18" t="s">
        <v>503</v>
      </c>
      <c r="D150" s="19" t="s">
        <v>504</v>
      </c>
      <c r="E150" s="19" t="s">
        <v>505</v>
      </c>
      <c r="F150" s="20">
        <v>81.9</v>
      </c>
      <c r="G150" s="20">
        <v>106</v>
      </c>
      <c r="H150" s="20">
        <v>187.9</v>
      </c>
      <c r="I150" s="20"/>
      <c r="J150" s="20">
        <v>5</v>
      </c>
      <c r="K150" s="20">
        <v>192.9</v>
      </c>
      <c r="L150" s="32"/>
      <c r="M150" s="32"/>
      <c r="N150" s="29">
        <f t="shared" si="6"/>
        <v>38.58</v>
      </c>
      <c r="O150" s="30">
        <f>SUMPRODUCT(($Q$3:$Q$457=Q150)*($P$3:$P$457=P150)*($N$3:$N$457&gt;N150))+1</f>
        <v>6</v>
      </c>
      <c r="P150" s="33" t="s">
        <v>440</v>
      </c>
      <c r="Q150" s="33" t="s">
        <v>490</v>
      </c>
      <c r="S150" s="8">
        <f t="shared" si="7"/>
        <v>192.9</v>
      </c>
      <c r="T150" t="b">
        <f t="shared" si="8"/>
        <v>1</v>
      </c>
    </row>
    <row r="151" spans="1:20" ht="15" customHeight="1">
      <c r="A151" s="17">
        <v>7</v>
      </c>
      <c r="B151" s="17">
        <v>7</v>
      </c>
      <c r="C151" s="18" t="s">
        <v>506</v>
      </c>
      <c r="D151" s="19" t="s">
        <v>507</v>
      </c>
      <c r="E151" s="19" t="s">
        <v>508</v>
      </c>
      <c r="F151" s="20">
        <v>97.4</v>
      </c>
      <c r="G151" s="20">
        <v>118</v>
      </c>
      <c r="H151" s="20">
        <v>215.4</v>
      </c>
      <c r="I151" s="20"/>
      <c r="J151" s="20">
        <v>0</v>
      </c>
      <c r="K151" s="20">
        <v>215.4</v>
      </c>
      <c r="L151" s="32"/>
      <c r="M151" s="32"/>
      <c r="N151" s="29">
        <f t="shared" si="6"/>
        <v>43.08</v>
      </c>
      <c r="O151" s="30">
        <f>SUMPRODUCT(($Q$3:$Q$457=Q151)*($P$3:$P$457=P151)*($N$3:$N$457&gt;N151))+1</f>
        <v>1</v>
      </c>
      <c r="P151" s="33" t="s">
        <v>440</v>
      </c>
      <c r="Q151" s="33" t="s">
        <v>509</v>
      </c>
      <c r="S151" s="8">
        <f t="shared" si="7"/>
        <v>215.4</v>
      </c>
      <c r="T151" t="b">
        <f t="shared" si="8"/>
        <v>1</v>
      </c>
    </row>
    <row r="152" spans="1:20" ht="15" customHeight="1">
      <c r="A152" s="17">
        <v>7</v>
      </c>
      <c r="B152" s="17">
        <v>8</v>
      </c>
      <c r="C152" s="18" t="s">
        <v>510</v>
      </c>
      <c r="D152" s="19" t="s">
        <v>511</v>
      </c>
      <c r="E152" s="19" t="s">
        <v>512</v>
      </c>
      <c r="F152" s="20">
        <v>81.2</v>
      </c>
      <c r="G152" s="20">
        <v>116</v>
      </c>
      <c r="H152" s="20">
        <v>197.2</v>
      </c>
      <c r="I152" s="20"/>
      <c r="J152" s="20">
        <v>5</v>
      </c>
      <c r="K152" s="20">
        <v>202.2</v>
      </c>
      <c r="L152" s="32"/>
      <c r="M152" s="32"/>
      <c r="N152" s="29">
        <f t="shared" si="6"/>
        <v>40.44</v>
      </c>
      <c r="O152" s="30">
        <f>SUMPRODUCT(($Q$3:$Q$457=Q152)*($P$3:$P$457=P152)*($N$3:$N$457&gt;N152))+1</f>
        <v>2</v>
      </c>
      <c r="P152" s="33" t="s">
        <v>440</v>
      </c>
      <c r="Q152" s="33" t="s">
        <v>509</v>
      </c>
      <c r="S152" s="8">
        <f t="shared" si="7"/>
        <v>202.2</v>
      </c>
      <c r="T152" t="b">
        <f t="shared" si="8"/>
        <v>1</v>
      </c>
    </row>
    <row r="153" spans="1:20" ht="15" customHeight="1">
      <c r="A153" s="17">
        <v>7</v>
      </c>
      <c r="B153" s="17">
        <v>9</v>
      </c>
      <c r="C153" s="18" t="s">
        <v>513</v>
      </c>
      <c r="D153" s="19" t="s">
        <v>514</v>
      </c>
      <c r="E153" s="19" t="s">
        <v>515</v>
      </c>
      <c r="F153" s="20">
        <v>81.9</v>
      </c>
      <c r="G153" s="20">
        <v>113.5</v>
      </c>
      <c r="H153" s="20">
        <v>195.4</v>
      </c>
      <c r="I153" s="20"/>
      <c r="J153" s="20">
        <v>5</v>
      </c>
      <c r="K153" s="20">
        <v>200.4</v>
      </c>
      <c r="L153" s="32"/>
      <c r="M153" s="32"/>
      <c r="N153" s="29">
        <f t="shared" si="6"/>
        <v>40.08</v>
      </c>
      <c r="O153" s="30">
        <f>SUMPRODUCT(($Q$3:$Q$457=Q153)*($P$3:$P$457=P153)*($N$3:$N$457&gt;N153))+1</f>
        <v>3</v>
      </c>
      <c r="P153" s="33" t="s">
        <v>440</v>
      </c>
      <c r="Q153" s="33" t="s">
        <v>509</v>
      </c>
      <c r="S153" s="8">
        <f t="shared" si="7"/>
        <v>200.4</v>
      </c>
      <c r="T153" t="b">
        <f t="shared" si="8"/>
        <v>1</v>
      </c>
    </row>
    <row r="154" spans="1:20" ht="15" customHeight="1">
      <c r="A154" s="17">
        <v>7</v>
      </c>
      <c r="B154" s="17">
        <v>10</v>
      </c>
      <c r="C154" s="18" t="s">
        <v>516</v>
      </c>
      <c r="D154" s="19" t="s">
        <v>517</v>
      </c>
      <c r="E154" s="19" t="s">
        <v>518</v>
      </c>
      <c r="F154" s="20">
        <v>82.6</v>
      </c>
      <c r="G154" s="20">
        <v>114.5</v>
      </c>
      <c r="H154" s="20">
        <v>197.1</v>
      </c>
      <c r="I154" s="20"/>
      <c r="J154" s="20">
        <v>0</v>
      </c>
      <c r="K154" s="20">
        <v>197.1</v>
      </c>
      <c r="L154" s="32"/>
      <c r="M154" s="32"/>
      <c r="N154" s="29">
        <f t="shared" si="6"/>
        <v>39.42</v>
      </c>
      <c r="O154" s="30">
        <f>SUMPRODUCT(($Q$3:$Q$457=Q154)*($P$3:$P$457=P154)*($N$3:$N$457&gt;N154))+1</f>
        <v>4</v>
      </c>
      <c r="P154" s="33" t="s">
        <v>440</v>
      </c>
      <c r="Q154" s="33" t="s">
        <v>509</v>
      </c>
      <c r="S154" s="8">
        <f t="shared" si="7"/>
        <v>197.1</v>
      </c>
      <c r="T154" t="b">
        <f t="shared" si="8"/>
        <v>1</v>
      </c>
    </row>
    <row r="155" spans="1:20" ht="15" customHeight="1">
      <c r="A155" s="17">
        <v>7</v>
      </c>
      <c r="B155" s="17">
        <v>11</v>
      </c>
      <c r="C155" s="18" t="s">
        <v>519</v>
      </c>
      <c r="D155" s="19" t="s">
        <v>520</v>
      </c>
      <c r="E155" s="19" t="s">
        <v>521</v>
      </c>
      <c r="F155" s="20">
        <v>87.6</v>
      </c>
      <c r="G155" s="20">
        <v>109.5</v>
      </c>
      <c r="H155" s="20">
        <v>197.1</v>
      </c>
      <c r="I155" s="20"/>
      <c r="J155" s="20">
        <v>0</v>
      </c>
      <c r="K155" s="20">
        <v>197.1</v>
      </c>
      <c r="L155" s="32"/>
      <c r="M155" s="32"/>
      <c r="N155" s="29">
        <f t="shared" si="6"/>
        <v>39.42</v>
      </c>
      <c r="O155" s="30">
        <f>SUMPRODUCT(($Q$3:$Q$457=Q155)*($P$3:$P$457=P155)*($N$3:$N$457&gt;N155))+1</f>
        <v>4</v>
      </c>
      <c r="P155" s="33" t="s">
        <v>440</v>
      </c>
      <c r="Q155" s="33" t="s">
        <v>509</v>
      </c>
      <c r="S155" s="8">
        <f t="shared" si="7"/>
        <v>197.1</v>
      </c>
      <c r="T155" t="b">
        <f t="shared" si="8"/>
        <v>1</v>
      </c>
    </row>
    <row r="156" spans="1:20" ht="15" customHeight="1">
      <c r="A156" s="17">
        <v>7</v>
      </c>
      <c r="B156" s="17">
        <v>12</v>
      </c>
      <c r="C156" s="18" t="s">
        <v>522</v>
      </c>
      <c r="D156" s="19" t="s">
        <v>523</v>
      </c>
      <c r="E156" s="19" t="s">
        <v>524</v>
      </c>
      <c r="F156" s="20">
        <v>76.1</v>
      </c>
      <c r="G156" s="20">
        <v>113</v>
      </c>
      <c r="H156" s="20">
        <v>189.1</v>
      </c>
      <c r="I156" s="20"/>
      <c r="J156" s="20">
        <v>5</v>
      </c>
      <c r="K156" s="20">
        <v>194.1</v>
      </c>
      <c r="L156" s="32"/>
      <c r="M156" s="32"/>
      <c r="N156" s="29">
        <f t="shared" si="6"/>
        <v>38.82</v>
      </c>
      <c r="O156" s="30">
        <f>SUMPRODUCT(($Q$3:$Q$457=Q156)*($P$3:$P$457=P156)*($N$3:$N$457&gt;N156))+1</f>
        <v>6</v>
      </c>
      <c r="P156" s="33" t="s">
        <v>440</v>
      </c>
      <c r="Q156" s="33" t="s">
        <v>509</v>
      </c>
      <c r="S156" s="8">
        <f t="shared" si="7"/>
        <v>194.1</v>
      </c>
      <c r="T156" t="b">
        <f t="shared" si="8"/>
        <v>1</v>
      </c>
    </row>
    <row r="157" spans="1:20" ht="15" customHeight="1">
      <c r="A157" s="17">
        <v>7</v>
      </c>
      <c r="B157" s="17">
        <v>13</v>
      </c>
      <c r="C157" s="18" t="s">
        <v>525</v>
      </c>
      <c r="D157" s="19" t="s">
        <v>526</v>
      </c>
      <c r="E157" s="19" t="s">
        <v>527</v>
      </c>
      <c r="F157" s="20">
        <v>78.9</v>
      </c>
      <c r="G157" s="20">
        <v>103</v>
      </c>
      <c r="H157" s="20">
        <v>181.9</v>
      </c>
      <c r="I157" s="20"/>
      <c r="J157" s="20">
        <v>5</v>
      </c>
      <c r="K157" s="20">
        <v>186.9</v>
      </c>
      <c r="L157" s="32"/>
      <c r="M157" s="32"/>
      <c r="N157" s="29">
        <f t="shared" si="6"/>
        <v>37.38</v>
      </c>
      <c r="O157" s="30">
        <f>SUMPRODUCT(($Q$3:$Q$457=Q157)*($P$3:$P$457=P157)*($N$3:$N$457&gt;N157))+1</f>
        <v>1</v>
      </c>
      <c r="P157" s="33" t="s">
        <v>528</v>
      </c>
      <c r="Q157" s="33" t="s">
        <v>529</v>
      </c>
      <c r="S157" s="8">
        <f t="shared" si="7"/>
        <v>186.9</v>
      </c>
      <c r="T157" t="b">
        <f t="shared" si="8"/>
        <v>1</v>
      </c>
    </row>
    <row r="158" spans="1:20" ht="15" customHeight="1">
      <c r="A158" s="17">
        <v>7</v>
      </c>
      <c r="B158" s="17">
        <v>14</v>
      </c>
      <c r="C158" s="18" t="s">
        <v>530</v>
      </c>
      <c r="D158" s="19" t="s">
        <v>531</v>
      </c>
      <c r="E158" s="19" t="s">
        <v>532</v>
      </c>
      <c r="F158" s="20">
        <v>79</v>
      </c>
      <c r="G158" s="20">
        <v>105</v>
      </c>
      <c r="H158" s="20">
        <v>184</v>
      </c>
      <c r="I158" s="20"/>
      <c r="J158" s="20">
        <v>0</v>
      </c>
      <c r="K158" s="20">
        <v>184</v>
      </c>
      <c r="L158" s="32"/>
      <c r="M158" s="32"/>
      <c r="N158" s="29">
        <f t="shared" si="6"/>
        <v>36.8</v>
      </c>
      <c r="O158" s="30">
        <f>SUMPRODUCT(($Q$3:$Q$457=Q158)*($P$3:$P$457=P158)*($N$3:$N$457&gt;N158))+1</f>
        <v>2</v>
      </c>
      <c r="P158" s="33" t="s">
        <v>528</v>
      </c>
      <c r="Q158" s="33" t="s">
        <v>529</v>
      </c>
      <c r="S158" s="8">
        <f t="shared" si="7"/>
        <v>184</v>
      </c>
      <c r="T158" t="b">
        <f t="shared" si="8"/>
        <v>1</v>
      </c>
    </row>
    <row r="159" spans="1:20" ht="15" customHeight="1">
      <c r="A159" s="17">
        <v>7</v>
      </c>
      <c r="B159" s="17">
        <v>15</v>
      </c>
      <c r="C159" s="18" t="s">
        <v>533</v>
      </c>
      <c r="D159" s="19" t="s">
        <v>534</v>
      </c>
      <c r="E159" s="19" t="s">
        <v>535</v>
      </c>
      <c r="F159" s="20">
        <v>82.1</v>
      </c>
      <c r="G159" s="20">
        <v>101.5</v>
      </c>
      <c r="H159" s="20">
        <v>183.6</v>
      </c>
      <c r="I159" s="20"/>
      <c r="J159" s="20">
        <v>0</v>
      </c>
      <c r="K159" s="20">
        <v>183.6</v>
      </c>
      <c r="L159" s="32"/>
      <c r="M159" s="32"/>
      <c r="N159" s="29">
        <f t="shared" si="6"/>
        <v>36.72</v>
      </c>
      <c r="O159" s="30">
        <f>SUMPRODUCT(($Q$3:$Q$457=Q159)*($P$3:$P$457=P159)*($N$3:$N$457&gt;N159))+1</f>
        <v>3</v>
      </c>
      <c r="P159" s="33" t="s">
        <v>528</v>
      </c>
      <c r="Q159" s="33" t="s">
        <v>529</v>
      </c>
      <c r="S159" s="8">
        <f t="shared" si="7"/>
        <v>183.6</v>
      </c>
      <c r="T159" t="b">
        <f t="shared" si="8"/>
        <v>1</v>
      </c>
    </row>
    <row r="160" spans="1:20" ht="15" customHeight="1">
      <c r="A160" s="17">
        <v>7</v>
      </c>
      <c r="B160" s="17">
        <v>16</v>
      </c>
      <c r="C160" s="18" t="s">
        <v>536</v>
      </c>
      <c r="D160" s="19" t="s">
        <v>537</v>
      </c>
      <c r="E160" s="19" t="s">
        <v>538</v>
      </c>
      <c r="F160" s="20">
        <v>112.6</v>
      </c>
      <c r="G160" s="20">
        <v>108</v>
      </c>
      <c r="H160" s="20">
        <v>220.6</v>
      </c>
      <c r="I160" s="20"/>
      <c r="J160" s="20">
        <v>0</v>
      </c>
      <c r="K160" s="20">
        <v>220.6</v>
      </c>
      <c r="L160" s="32"/>
      <c r="M160" s="32"/>
      <c r="N160" s="29">
        <f t="shared" si="6"/>
        <v>44.12</v>
      </c>
      <c r="O160" s="30">
        <f>SUMPRODUCT(($Q$3:$Q$457=Q160)*($P$3:$P$457=P160)*($N$3:$N$457&gt;N160))+1</f>
        <v>1</v>
      </c>
      <c r="P160" s="33" t="s">
        <v>528</v>
      </c>
      <c r="Q160" s="33" t="s">
        <v>539</v>
      </c>
      <c r="S160" s="8">
        <f t="shared" si="7"/>
        <v>220.6</v>
      </c>
      <c r="T160" t="b">
        <f t="shared" si="8"/>
        <v>1</v>
      </c>
    </row>
    <row r="161" spans="1:20" ht="15" customHeight="1">
      <c r="A161" s="17">
        <v>7</v>
      </c>
      <c r="B161" s="17">
        <v>17</v>
      </c>
      <c r="C161" s="18" t="s">
        <v>540</v>
      </c>
      <c r="D161" s="19" t="s">
        <v>541</v>
      </c>
      <c r="E161" s="19" t="s">
        <v>542</v>
      </c>
      <c r="F161" s="20">
        <v>104.7</v>
      </c>
      <c r="G161" s="20">
        <v>114.5</v>
      </c>
      <c r="H161" s="20">
        <v>219.2</v>
      </c>
      <c r="I161" s="20"/>
      <c r="J161" s="20">
        <v>0</v>
      </c>
      <c r="K161" s="20">
        <v>219.2</v>
      </c>
      <c r="L161" s="32"/>
      <c r="M161" s="32"/>
      <c r="N161" s="29">
        <f t="shared" si="6"/>
        <v>43.84</v>
      </c>
      <c r="O161" s="30">
        <f>SUMPRODUCT(($Q$3:$Q$457=Q161)*($P$3:$P$457=P161)*($N$3:$N$457&gt;N161))+1</f>
        <v>2</v>
      </c>
      <c r="P161" s="33" t="s">
        <v>528</v>
      </c>
      <c r="Q161" s="33" t="s">
        <v>539</v>
      </c>
      <c r="S161" s="8">
        <f t="shared" si="7"/>
        <v>219.2</v>
      </c>
      <c r="T161" t="b">
        <f t="shared" si="8"/>
        <v>1</v>
      </c>
    </row>
    <row r="162" spans="1:20" ht="15" customHeight="1">
      <c r="A162" s="17">
        <v>7</v>
      </c>
      <c r="B162" s="17">
        <v>18</v>
      </c>
      <c r="C162" s="18" t="s">
        <v>543</v>
      </c>
      <c r="D162" s="19" t="s">
        <v>544</v>
      </c>
      <c r="E162" s="19" t="s">
        <v>545</v>
      </c>
      <c r="F162" s="20">
        <v>92.6</v>
      </c>
      <c r="G162" s="20">
        <v>112</v>
      </c>
      <c r="H162" s="20">
        <v>204.6</v>
      </c>
      <c r="I162" s="20"/>
      <c r="J162" s="20">
        <v>5</v>
      </c>
      <c r="K162" s="20">
        <v>209.6</v>
      </c>
      <c r="L162" s="32"/>
      <c r="M162" s="32"/>
      <c r="N162" s="29">
        <f t="shared" si="6"/>
        <v>41.92</v>
      </c>
      <c r="O162" s="30">
        <f>SUMPRODUCT(($Q$3:$Q$457=Q162)*($P$3:$P$457=P162)*($N$3:$N$457&gt;N162))+1</f>
        <v>3</v>
      </c>
      <c r="P162" s="33" t="s">
        <v>528</v>
      </c>
      <c r="Q162" s="33" t="s">
        <v>539</v>
      </c>
      <c r="S162" s="8">
        <f t="shared" si="7"/>
        <v>209.6</v>
      </c>
      <c r="T162" t="b">
        <f t="shared" si="8"/>
        <v>1</v>
      </c>
    </row>
    <row r="163" spans="1:20" ht="15" customHeight="1">
      <c r="A163" s="17">
        <v>7</v>
      </c>
      <c r="B163" s="17">
        <v>19</v>
      </c>
      <c r="C163" s="18" t="s">
        <v>546</v>
      </c>
      <c r="D163" s="19" t="s">
        <v>547</v>
      </c>
      <c r="E163" s="19" t="s">
        <v>548</v>
      </c>
      <c r="F163" s="20">
        <v>89.4</v>
      </c>
      <c r="G163" s="20">
        <v>110.5</v>
      </c>
      <c r="H163" s="20">
        <v>199.9</v>
      </c>
      <c r="I163" s="20"/>
      <c r="J163" s="20">
        <v>5</v>
      </c>
      <c r="K163" s="20">
        <v>204.9</v>
      </c>
      <c r="L163" s="32"/>
      <c r="M163" s="32"/>
      <c r="N163" s="29">
        <f t="shared" si="6"/>
        <v>40.98</v>
      </c>
      <c r="O163" s="30">
        <f>SUMPRODUCT(($Q$3:$Q$457=Q163)*($P$3:$P$457=P163)*($N$3:$N$457&gt;N163))+1</f>
        <v>4</v>
      </c>
      <c r="P163" s="33" t="s">
        <v>528</v>
      </c>
      <c r="Q163" s="33" t="s">
        <v>539</v>
      </c>
      <c r="S163" s="8">
        <f t="shared" si="7"/>
        <v>204.9</v>
      </c>
      <c r="T163" t="b">
        <f t="shared" si="8"/>
        <v>1</v>
      </c>
    </row>
    <row r="164" spans="1:20" ht="15" customHeight="1">
      <c r="A164" s="17">
        <v>7</v>
      </c>
      <c r="B164" s="17">
        <v>20</v>
      </c>
      <c r="C164" s="18" t="s">
        <v>549</v>
      </c>
      <c r="D164" s="19" t="s">
        <v>550</v>
      </c>
      <c r="E164" s="19" t="s">
        <v>551</v>
      </c>
      <c r="F164" s="20">
        <v>92.3</v>
      </c>
      <c r="G164" s="20">
        <v>106</v>
      </c>
      <c r="H164" s="20">
        <v>198.3</v>
      </c>
      <c r="I164" s="20"/>
      <c r="J164" s="20">
        <v>5</v>
      </c>
      <c r="K164" s="20">
        <v>203.3</v>
      </c>
      <c r="L164" s="32"/>
      <c r="M164" s="32"/>
      <c r="N164" s="29">
        <f t="shared" si="6"/>
        <v>40.66</v>
      </c>
      <c r="O164" s="30">
        <f>SUMPRODUCT(($Q$3:$Q$457=Q164)*($P$3:$P$457=P164)*($N$3:$N$457&gt;N164))+1</f>
        <v>5</v>
      </c>
      <c r="P164" s="33" t="s">
        <v>528</v>
      </c>
      <c r="Q164" s="33" t="s">
        <v>539</v>
      </c>
      <c r="S164" s="8">
        <f t="shared" si="7"/>
        <v>203.3</v>
      </c>
      <c r="T164" t="b">
        <f t="shared" si="8"/>
        <v>1</v>
      </c>
    </row>
    <row r="165" spans="1:20" ht="15" customHeight="1">
      <c r="A165" s="17">
        <v>7</v>
      </c>
      <c r="B165" s="17">
        <v>21</v>
      </c>
      <c r="C165" s="18" t="s">
        <v>552</v>
      </c>
      <c r="D165" s="19" t="s">
        <v>553</v>
      </c>
      <c r="E165" s="19" t="s">
        <v>554</v>
      </c>
      <c r="F165" s="20">
        <v>88.2</v>
      </c>
      <c r="G165" s="20">
        <v>114</v>
      </c>
      <c r="H165" s="20">
        <v>202.2</v>
      </c>
      <c r="I165" s="20"/>
      <c r="J165" s="20">
        <v>0</v>
      </c>
      <c r="K165" s="20">
        <v>202.2</v>
      </c>
      <c r="L165" s="32"/>
      <c r="M165" s="32"/>
      <c r="N165" s="29">
        <f t="shared" si="6"/>
        <v>40.44</v>
      </c>
      <c r="O165" s="30">
        <f>SUMPRODUCT(($Q$3:$Q$457=Q165)*($P$3:$P$457=P165)*($N$3:$N$457&gt;N165))+1</f>
        <v>6</v>
      </c>
      <c r="P165" s="33" t="s">
        <v>528</v>
      </c>
      <c r="Q165" s="33" t="s">
        <v>539</v>
      </c>
      <c r="S165" s="8">
        <f t="shared" si="7"/>
        <v>202.2</v>
      </c>
      <c r="T165" t="b">
        <f t="shared" si="8"/>
        <v>1</v>
      </c>
    </row>
    <row r="166" spans="1:20" ht="15" customHeight="1">
      <c r="A166" s="17">
        <v>7</v>
      </c>
      <c r="B166" s="17">
        <v>22</v>
      </c>
      <c r="C166" s="18" t="s">
        <v>555</v>
      </c>
      <c r="D166" s="19" t="s">
        <v>556</v>
      </c>
      <c r="E166" s="19" t="s">
        <v>557</v>
      </c>
      <c r="F166" s="20">
        <v>86.3</v>
      </c>
      <c r="G166" s="20">
        <v>101</v>
      </c>
      <c r="H166" s="20">
        <v>187.3</v>
      </c>
      <c r="I166" s="20"/>
      <c r="J166" s="20">
        <v>5</v>
      </c>
      <c r="K166" s="20">
        <v>192.3</v>
      </c>
      <c r="L166" s="32"/>
      <c r="M166" s="32"/>
      <c r="N166" s="29">
        <f t="shared" si="6"/>
        <v>38.46</v>
      </c>
      <c r="O166" s="30">
        <f>SUMPRODUCT(($Q$3:$Q$457=Q166)*($P$3:$P$457=P166)*($N$3:$N$457&gt;N166))+1</f>
        <v>1</v>
      </c>
      <c r="P166" s="33" t="s">
        <v>528</v>
      </c>
      <c r="Q166" s="33" t="s">
        <v>558</v>
      </c>
      <c r="S166" s="8">
        <f t="shared" si="7"/>
        <v>192.3</v>
      </c>
      <c r="T166" t="b">
        <f t="shared" si="8"/>
        <v>1</v>
      </c>
    </row>
    <row r="167" spans="1:20" ht="15" customHeight="1">
      <c r="A167" s="17">
        <v>7</v>
      </c>
      <c r="B167" s="17">
        <v>23</v>
      </c>
      <c r="C167" s="18" t="s">
        <v>559</v>
      </c>
      <c r="D167" s="19" t="s">
        <v>560</v>
      </c>
      <c r="E167" s="19" t="s">
        <v>561</v>
      </c>
      <c r="F167" s="20">
        <v>92.9</v>
      </c>
      <c r="G167" s="20">
        <v>99</v>
      </c>
      <c r="H167" s="20">
        <v>191.9</v>
      </c>
      <c r="I167" s="20"/>
      <c r="J167" s="20">
        <v>0</v>
      </c>
      <c r="K167" s="20">
        <v>191.9</v>
      </c>
      <c r="L167" s="32"/>
      <c r="M167" s="32"/>
      <c r="N167" s="29">
        <f t="shared" si="6"/>
        <v>38.38</v>
      </c>
      <c r="O167" s="30">
        <f>SUMPRODUCT(($Q$3:$Q$457=Q167)*($P$3:$P$457=P167)*($N$3:$N$457&gt;N167))+1</f>
        <v>2</v>
      </c>
      <c r="P167" s="33" t="s">
        <v>528</v>
      </c>
      <c r="Q167" s="33" t="s">
        <v>558</v>
      </c>
      <c r="S167" s="8">
        <f t="shared" si="7"/>
        <v>191.9</v>
      </c>
      <c r="T167" t="b">
        <f t="shared" si="8"/>
        <v>1</v>
      </c>
    </row>
    <row r="168" spans="1:20" ht="15" customHeight="1">
      <c r="A168" s="17">
        <v>7</v>
      </c>
      <c r="B168" s="17">
        <v>24</v>
      </c>
      <c r="C168" s="18" t="s">
        <v>562</v>
      </c>
      <c r="D168" s="19" t="s">
        <v>563</v>
      </c>
      <c r="E168" s="19" t="s">
        <v>564</v>
      </c>
      <c r="F168" s="20">
        <v>82.3</v>
      </c>
      <c r="G168" s="20">
        <v>101.5</v>
      </c>
      <c r="H168" s="20">
        <v>183.8</v>
      </c>
      <c r="I168" s="20"/>
      <c r="J168" s="20">
        <v>5</v>
      </c>
      <c r="K168" s="20">
        <v>188.8</v>
      </c>
      <c r="L168" s="32"/>
      <c r="M168" s="32"/>
      <c r="N168" s="29">
        <f t="shared" si="6"/>
        <v>37.76</v>
      </c>
      <c r="O168" s="30">
        <f>SUMPRODUCT(($Q$3:$Q$457=Q168)*($P$3:$P$457=P168)*($N$3:$N$457&gt;N168))+1</f>
        <v>3</v>
      </c>
      <c r="P168" s="33" t="s">
        <v>528</v>
      </c>
      <c r="Q168" s="33" t="s">
        <v>558</v>
      </c>
      <c r="S168" s="8">
        <f t="shared" si="7"/>
        <v>188.8</v>
      </c>
      <c r="T168" t="b">
        <f t="shared" si="8"/>
        <v>1</v>
      </c>
    </row>
    <row r="169" spans="1:20" ht="15" customHeight="1">
      <c r="A169" s="17">
        <v>8</v>
      </c>
      <c r="B169" s="17">
        <v>1</v>
      </c>
      <c r="C169" s="18" t="s">
        <v>566</v>
      </c>
      <c r="D169" s="19" t="s">
        <v>567</v>
      </c>
      <c r="E169" s="19" t="s">
        <v>568</v>
      </c>
      <c r="F169" s="20">
        <v>86.7</v>
      </c>
      <c r="G169" s="20">
        <v>115.5</v>
      </c>
      <c r="H169" s="20">
        <v>202.2</v>
      </c>
      <c r="I169" s="20"/>
      <c r="J169" s="20">
        <v>5</v>
      </c>
      <c r="K169" s="20">
        <v>207.2</v>
      </c>
      <c r="L169" s="32"/>
      <c r="M169" s="32"/>
      <c r="N169" s="29">
        <f t="shared" si="6"/>
        <v>41.44</v>
      </c>
      <c r="O169" s="30">
        <f>SUMPRODUCT(($Q$3:$Q$457=Q169)*($P$3:$P$457=P169)*($N$3:$N$457&gt;N169))+1</f>
        <v>1</v>
      </c>
      <c r="P169" s="33" t="s">
        <v>528</v>
      </c>
      <c r="Q169" s="33" t="s">
        <v>569</v>
      </c>
      <c r="S169" s="8">
        <f t="shared" si="7"/>
        <v>207.2</v>
      </c>
      <c r="T169" t="b">
        <f t="shared" si="8"/>
        <v>1</v>
      </c>
    </row>
    <row r="170" spans="1:20" ht="15" customHeight="1">
      <c r="A170" s="17">
        <v>8</v>
      </c>
      <c r="B170" s="17">
        <v>2</v>
      </c>
      <c r="C170" s="18" t="s">
        <v>570</v>
      </c>
      <c r="D170" s="19" t="s">
        <v>571</v>
      </c>
      <c r="E170" s="19" t="s">
        <v>572</v>
      </c>
      <c r="F170" s="20">
        <v>99.6</v>
      </c>
      <c r="G170" s="20">
        <v>105.5</v>
      </c>
      <c r="H170" s="20">
        <v>205.1</v>
      </c>
      <c r="I170" s="20"/>
      <c r="J170" s="20">
        <v>0</v>
      </c>
      <c r="K170" s="20">
        <v>205.1</v>
      </c>
      <c r="L170" s="32"/>
      <c r="M170" s="32"/>
      <c r="N170" s="29">
        <f t="shared" si="6"/>
        <v>41.02</v>
      </c>
      <c r="O170" s="30">
        <f>SUMPRODUCT(($Q$3:$Q$457=Q170)*($P$3:$P$457=P170)*($N$3:$N$457&gt;N170))+1</f>
        <v>2</v>
      </c>
      <c r="P170" s="33" t="s">
        <v>528</v>
      </c>
      <c r="Q170" s="33" t="s">
        <v>569</v>
      </c>
      <c r="S170" s="8">
        <f t="shared" si="7"/>
        <v>205.1</v>
      </c>
      <c r="T170" t="b">
        <f t="shared" si="8"/>
        <v>1</v>
      </c>
    </row>
    <row r="171" spans="1:20" ht="15" customHeight="1">
      <c r="A171" s="17">
        <v>8</v>
      </c>
      <c r="B171" s="17">
        <v>3</v>
      </c>
      <c r="C171" s="18" t="s">
        <v>573</v>
      </c>
      <c r="D171" s="19" t="s">
        <v>574</v>
      </c>
      <c r="E171" s="19" t="s">
        <v>575</v>
      </c>
      <c r="F171" s="20">
        <v>95.1</v>
      </c>
      <c r="G171" s="20">
        <v>104</v>
      </c>
      <c r="H171" s="20">
        <v>199.1</v>
      </c>
      <c r="I171" s="20"/>
      <c r="J171" s="20">
        <v>0</v>
      </c>
      <c r="K171" s="20">
        <v>199.1</v>
      </c>
      <c r="L171" s="32"/>
      <c r="M171" s="32"/>
      <c r="N171" s="29">
        <f t="shared" si="6"/>
        <v>39.82</v>
      </c>
      <c r="O171" s="30">
        <f>SUMPRODUCT(($Q$3:$Q$457=Q171)*($P$3:$P$457=P171)*($N$3:$N$457&gt;N171))+1</f>
        <v>3</v>
      </c>
      <c r="P171" s="33" t="s">
        <v>528</v>
      </c>
      <c r="Q171" s="33" t="s">
        <v>569</v>
      </c>
      <c r="S171" s="8">
        <f t="shared" si="7"/>
        <v>199.1</v>
      </c>
      <c r="T171" t="b">
        <f t="shared" si="8"/>
        <v>1</v>
      </c>
    </row>
    <row r="172" spans="1:20" ht="15" customHeight="1">
      <c r="A172" s="17">
        <v>8</v>
      </c>
      <c r="B172" s="17">
        <v>4</v>
      </c>
      <c r="C172" s="18" t="s">
        <v>576</v>
      </c>
      <c r="D172" s="19" t="s">
        <v>577</v>
      </c>
      <c r="E172" s="19" t="s">
        <v>578</v>
      </c>
      <c r="F172" s="20">
        <v>108.3</v>
      </c>
      <c r="G172" s="20">
        <v>105</v>
      </c>
      <c r="H172" s="20">
        <v>213.3</v>
      </c>
      <c r="I172" s="20"/>
      <c r="J172" s="20">
        <v>5</v>
      </c>
      <c r="K172" s="20">
        <v>218.3</v>
      </c>
      <c r="L172" s="32"/>
      <c r="M172" s="32"/>
      <c r="N172" s="29">
        <f t="shared" si="6"/>
        <v>43.66</v>
      </c>
      <c r="O172" s="30">
        <f>SUMPRODUCT(($Q$3:$Q$457=Q172)*($P$3:$P$457=P172)*($N$3:$N$457&gt;N172))+1</f>
        <v>1</v>
      </c>
      <c r="P172" s="33" t="s">
        <v>579</v>
      </c>
      <c r="Q172" s="33" t="s">
        <v>580</v>
      </c>
      <c r="S172" s="8">
        <f t="shared" si="7"/>
        <v>218.3</v>
      </c>
      <c r="T172" t="b">
        <f t="shared" si="8"/>
        <v>1</v>
      </c>
    </row>
    <row r="173" spans="1:20" ht="15" customHeight="1">
      <c r="A173" s="17">
        <v>8</v>
      </c>
      <c r="B173" s="17">
        <v>5</v>
      </c>
      <c r="C173" s="18" t="s">
        <v>581</v>
      </c>
      <c r="D173" s="19" t="s">
        <v>582</v>
      </c>
      <c r="E173" s="19" t="s">
        <v>583</v>
      </c>
      <c r="F173" s="20">
        <v>105.4</v>
      </c>
      <c r="G173" s="20">
        <v>102.5</v>
      </c>
      <c r="H173" s="20">
        <v>207.9</v>
      </c>
      <c r="I173" s="20"/>
      <c r="J173" s="20">
        <v>5</v>
      </c>
      <c r="K173" s="20">
        <v>212.9</v>
      </c>
      <c r="L173" s="32"/>
      <c r="M173" s="32"/>
      <c r="N173" s="29">
        <f t="shared" si="6"/>
        <v>42.58</v>
      </c>
      <c r="O173" s="30">
        <f>SUMPRODUCT(($Q$3:$Q$457=Q173)*($P$3:$P$457=P173)*($N$3:$N$457&gt;N173))+1</f>
        <v>2</v>
      </c>
      <c r="P173" s="33" t="s">
        <v>579</v>
      </c>
      <c r="Q173" s="33" t="s">
        <v>580</v>
      </c>
      <c r="S173" s="8">
        <f t="shared" si="7"/>
        <v>212.9</v>
      </c>
      <c r="T173" t="b">
        <f t="shared" si="8"/>
        <v>1</v>
      </c>
    </row>
    <row r="174" spans="1:20" ht="15" customHeight="1">
      <c r="A174" s="17">
        <v>8</v>
      </c>
      <c r="B174" s="17">
        <v>6</v>
      </c>
      <c r="C174" s="18" t="s">
        <v>584</v>
      </c>
      <c r="D174" s="19" t="s">
        <v>585</v>
      </c>
      <c r="E174" s="19" t="s">
        <v>586</v>
      </c>
      <c r="F174" s="20">
        <v>93.2</v>
      </c>
      <c r="G174" s="20">
        <v>113.5</v>
      </c>
      <c r="H174" s="20">
        <v>206.7</v>
      </c>
      <c r="I174" s="20"/>
      <c r="J174" s="20">
        <v>5</v>
      </c>
      <c r="K174" s="20">
        <v>211.7</v>
      </c>
      <c r="L174" s="32"/>
      <c r="M174" s="32"/>
      <c r="N174" s="29">
        <f t="shared" si="6"/>
        <v>42.34</v>
      </c>
      <c r="O174" s="30">
        <f>SUMPRODUCT(($Q$3:$Q$457=Q174)*($P$3:$P$457=P174)*($N$3:$N$457&gt;N174))+1</f>
        <v>3</v>
      </c>
      <c r="P174" s="33" t="s">
        <v>579</v>
      </c>
      <c r="Q174" s="33" t="s">
        <v>580</v>
      </c>
      <c r="S174" s="8">
        <f t="shared" si="7"/>
        <v>211.7</v>
      </c>
      <c r="T174" t="b">
        <f t="shared" si="8"/>
        <v>1</v>
      </c>
    </row>
    <row r="175" spans="1:20" ht="15" customHeight="1">
      <c r="A175" s="17">
        <v>8</v>
      </c>
      <c r="B175" s="17">
        <v>7</v>
      </c>
      <c r="C175" s="18" t="s">
        <v>587</v>
      </c>
      <c r="D175" s="19" t="s">
        <v>588</v>
      </c>
      <c r="E175" s="19" t="s">
        <v>589</v>
      </c>
      <c r="F175" s="20">
        <v>104.8</v>
      </c>
      <c r="G175" s="20">
        <v>106</v>
      </c>
      <c r="H175" s="20">
        <v>210.8</v>
      </c>
      <c r="I175" s="20"/>
      <c r="J175" s="20">
        <v>0</v>
      </c>
      <c r="K175" s="20">
        <v>210.8</v>
      </c>
      <c r="L175" s="32"/>
      <c r="M175" s="32"/>
      <c r="N175" s="29">
        <f t="shared" si="6"/>
        <v>42.16</v>
      </c>
      <c r="O175" s="30">
        <f>SUMPRODUCT(($Q$3:$Q$457=Q175)*($P$3:$P$457=P175)*($N$3:$N$457&gt;N175))+1</f>
        <v>4</v>
      </c>
      <c r="P175" s="33" t="s">
        <v>579</v>
      </c>
      <c r="Q175" s="33" t="s">
        <v>580</v>
      </c>
      <c r="S175" s="8">
        <f t="shared" si="7"/>
        <v>210.8</v>
      </c>
      <c r="T175" t="b">
        <f t="shared" si="8"/>
        <v>1</v>
      </c>
    </row>
    <row r="176" spans="1:20" ht="15" customHeight="1">
      <c r="A176" s="17">
        <v>8</v>
      </c>
      <c r="B176" s="17">
        <v>8</v>
      </c>
      <c r="C176" s="18" t="s">
        <v>590</v>
      </c>
      <c r="D176" s="19" t="s">
        <v>591</v>
      </c>
      <c r="E176" s="19" t="s">
        <v>592</v>
      </c>
      <c r="F176" s="20">
        <v>95.3</v>
      </c>
      <c r="G176" s="20">
        <v>110</v>
      </c>
      <c r="H176" s="20">
        <v>205.3</v>
      </c>
      <c r="I176" s="20"/>
      <c r="J176" s="20">
        <v>5</v>
      </c>
      <c r="K176" s="20">
        <v>210.3</v>
      </c>
      <c r="L176" s="32"/>
      <c r="M176" s="32"/>
      <c r="N176" s="29">
        <f t="shared" si="6"/>
        <v>42.06</v>
      </c>
      <c r="O176" s="30">
        <f>SUMPRODUCT(($Q$3:$Q$457=Q176)*($P$3:$P$457=P176)*($N$3:$N$457&gt;N176))+1</f>
        <v>5</v>
      </c>
      <c r="P176" s="33" t="s">
        <v>579</v>
      </c>
      <c r="Q176" s="33" t="s">
        <v>580</v>
      </c>
      <c r="S176" s="8">
        <f t="shared" si="7"/>
        <v>210.3</v>
      </c>
      <c r="T176" t="b">
        <f t="shared" si="8"/>
        <v>1</v>
      </c>
    </row>
    <row r="177" spans="1:20" ht="15" customHeight="1">
      <c r="A177" s="17">
        <v>8</v>
      </c>
      <c r="B177" s="17">
        <v>9</v>
      </c>
      <c r="C177" s="18" t="s">
        <v>593</v>
      </c>
      <c r="D177" s="19" t="s">
        <v>594</v>
      </c>
      <c r="E177" s="19" t="s">
        <v>595</v>
      </c>
      <c r="F177" s="20">
        <v>89.3</v>
      </c>
      <c r="G177" s="20">
        <v>118</v>
      </c>
      <c r="H177" s="20">
        <v>207.3</v>
      </c>
      <c r="I177" s="20"/>
      <c r="J177" s="20">
        <v>0</v>
      </c>
      <c r="K177" s="20">
        <v>207.3</v>
      </c>
      <c r="L177" s="32"/>
      <c r="M177" s="32"/>
      <c r="N177" s="29">
        <f t="shared" si="6"/>
        <v>41.46</v>
      </c>
      <c r="O177" s="30">
        <f>SUMPRODUCT(($Q$3:$Q$457=Q177)*($P$3:$P$457=P177)*($N$3:$N$457&gt;N177))+1</f>
        <v>6</v>
      </c>
      <c r="P177" s="33" t="s">
        <v>579</v>
      </c>
      <c r="Q177" s="33" t="s">
        <v>580</v>
      </c>
      <c r="S177" s="8">
        <f t="shared" si="7"/>
        <v>207.3</v>
      </c>
      <c r="T177" t="b">
        <f t="shared" si="8"/>
        <v>1</v>
      </c>
    </row>
    <row r="178" spans="1:20" ht="15" customHeight="1">
      <c r="A178" s="17">
        <v>8</v>
      </c>
      <c r="B178" s="17">
        <v>10</v>
      </c>
      <c r="C178" s="18" t="s">
        <v>596</v>
      </c>
      <c r="D178" s="19" t="s">
        <v>597</v>
      </c>
      <c r="E178" s="19" t="s">
        <v>598</v>
      </c>
      <c r="F178" s="20">
        <v>93.7</v>
      </c>
      <c r="G178" s="20">
        <v>114</v>
      </c>
      <c r="H178" s="20">
        <v>207.7</v>
      </c>
      <c r="I178" s="20"/>
      <c r="J178" s="20">
        <v>5</v>
      </c>
      <c r="K178" s="20">
        <v>212.7</v>
      </c>
      <c r="L178" s="32"/>
      <c r="M178" s="32"/>
      <c r="N178" s="29">
        <f t="shared" si="6"/>
        <v>42.54</v>
      </c>
      <c r="O178" s="30">
        <f>SUMPRODUCT(($Q$3:$Q$457=Q178)*($P$3:$P$457=P178)*($N$3:$N$457&gt;N178))+1</f>
        <v>1</v>
      </c>
      <c r="P178" s="33" t="s">
        <v>599</v>
      </c>
      <c r="Q178" s="33" t="s">
        <v>600</v>
      </c>
      <c r="S178" s="8">
        <f t="shared" si="7"/>
        <v>212.7</v>
      </c>
      <c r="T178" t="b">
        <f t="shared" si="8"/>
        <v>1</v>
      </c>
    </row>
    <row r="179" spans="1:20" ht="15" customHeight="1">
      <c r="A179" s="17">
        <v>8</v>
      </c>
      <c r="B179" s="17">
        <v>11</v>
      </c>
      <c r="C179" s="18" t="s">
        <v>601</v>
      </c>
      <c r="D179" s="19" t="s">
        <v>602</v>
      </c>
      <c r="E179" s="19" t="s">
        <v>603</v>
      </c>
      <c r="F179" s="20">
        <v>101</v>
      </c>
      <c r="G179" s="20">
        <v>103.5</v>
      </c>
      <c r="H179" s="20">
        <v>204.5</v>
      </c>
      <c r="I179" s="20"/>
      <c r="J179" s="20">
        <v>0</v>
      </c>
      <c r="K179" s="20">
        <v>204.5</v>
      </c>
      <c r="L179" s="32"/>
      <c r="M179" s="32"/>
      <c r="N179" s="29">
        <f t="shared" si="6"/>
        <v>40.9</v>
      </c>
      <c r="O179" s="30">
        <f>SUMPRODUCT(($Q$3:$Q$457=Q179)*($P$3:$P$457=P179)*($N$3:$N$457&gt;N179))+1</f>
        <v>2</v>
      </c>
      <c r="P179" s="33" t="s">
        <v>599</v>
      </c>
      <c r="Q179" s="33" t="s">
        <v>600</v>
      </c>
      <c r="S179" s="8">
        <f t="shared" si="7"/>
        <v>204.5</v>
      </c>
      <c r="T179" t="b">
        <f t="shared" si="8"/>
        <v>1</v>
      </c>
    </row>
    <row r="180" spans="1:20" ht="15" customHeight="1">
      <c r="A180" s="17">
        <v>8</v>
      </c>
      <c r="B180" s="17">
        <v>12</v>
      </c>
      <c r="C180" s="18" t="s">
        <v>604</v>
      </c>
      <c r="D180" s="19" t="s">
        <v>605</v>
      </c>
      <c r="E180" s="19" t="s">
        <v>606</v>
      </c>
      <c r="F180" s="20">
        <v>91.2</v>
      </c>
      <c r="G180" s="20">
        <v>113</v>
      </c>
      <c r="H180" s="20">
        <v>204.2</v>
      </c>
      <c r="I180" s="20"/>
      <c r="J180" s="20">
        <v>0</v>
      </c>
      <c r="K180" s="20">
        <v>204.2</v>
      </c>
      <c r="L180" s="32"/>
      <c r="M180" s="32"/>
      <c r="N180" s="29">
        <f t="shared" si="6"/>
        <v>40.84</v>
      </c>
      <c r="O180" s="30">
        <f>SUMPRODUCT(($Q$3:$Q$457=Q180)*($P$3:$P$457=P180)*($N$3:$N$457&gt;N180))+1</f>
        <v>3</v>
      </c>
      <c r="P180" s="33" t="s">
        <v>599</v>
      </c>
      <c r="Q180" s="33" t="s">
        <v>600</v>
      </c>
      <c r="S180" s="8">
        <f t="shared" si="7"/>
        <v>204.2</v>
      </c>
      <c r="T180" t="b">
        <f t="shared" si="8"/>
        <v>1</v>
      </c>
    </row>
    <row r="181" spans="1:20" ht="15" customHeight="1">
      <c r="A181" s="17">
        <v>8</v>
      </c>
      <c r="B181" s="17">
        <v>13</v>
      </c>
      <c r="C181" s="18" t="s">
        <v>607</v>
      </c>
      <c r="D181" s="19" t="s">
        <v>608</v>
      </c>
      <c r="E181" s="19" t="s">
        <v>609</v>
      </c>
      <c r="F181" s="20">
        <v>85</v>
      </c>
      <c r="G181" s="20">
        <v>107</v>
      </c>
      <c r="H181" s="20">
        <v>192</v>
      </c>
      <c r="I181" s="20"/>
      <c r="J181" s="20">
        <v>5</v>
      </c>
      <c r="K181" s="20">
        <v>197</v>
      </c>
      <c r="L181" s="32"/>
      <c r="M181" s="32"/>
      <c r="N181" s="29">
        <f t="shared" si="6"/>
        <v>39.4</v>
      </c>
      <c r="O181" s="30">
        <f>SUMPRODUCT(($Q$3:$Q$457=Q181)*($P$3:$P$457=P181)*($N$3:$N$457&gt;N181))+1</f>
        <v>1</v>
      </c>
      <c r="P181" s="33" t="s">
        <v>599</v>
      </c>
      <c r="Q181" s="33" t="s">
        <v>610</v>
      </c>
      <c r="S181" s="8">
        <f t="shared" si="7"/>
        <v>197</v>
      </c>
      <c r="T181" t="b">
        <f t="shared" si="8"/>
        <v>1</v>
      </c>
    </row>
    <row r="182" spans="1:20" ht="15" customHeight="1">
      <c r="A182" s="17">
        <v>8</v>
      </c>
      <c r="B182" s="17">
        <v>14</v>
      </c>
      <c r="C182" s="18" t="s">
        <v>611</v>
      </c>
      <c r="D182" s="19" t="s">
        <v>612</v>
      </c>
      <c r="E182" s="19" t="s">
        <v>613</v>
      </c>
      <c r="F182" s="20">
        <v>100.4</v>
      </c>
      <c r="G182" s="20">
        <v>94.5</v>
      </c>
      <c r="H182" s="20">
        <v>194.9</v>
      </c>
      <c r="I182" s="20"/>
      <c r="J182" s="20">
        <v>0</v>
      </c>
      <c r="K182" s="20">
        <v>194.9</v>
      </c>
      <c r="L182" s="32"/>
      <c r="M182" s="32"/>
      <c r="N182" s="29">
        <f t="shared" si="6"/>
        <v>38.98</v>
      </c>
      <c r="O182" s="30">
        <f>SUMPRODUCT(($Q$3:$Q$457=Q182)*($P$3:$P$457=P182)*($N$3:$N$457&gt;N182))+1</f>
        <v>2</v>
      </c>
      <c r="P182" s="33" t="s">
        <v>599</v>
      </c>
      <c r="Q182" s="33" t="s">
        <v>610</v>
      </c>
      <c r="S182" s="8">
        <f t="shared" si="7"/>
        <v>194.9</v>
      </c>
      <c r="T182" t="b">
        <f t="shared" si="8"/>
        <v>1</v>
      </c>
    </row>
    <row r="183" spans="1:20" ht="15" customHeight="1">
      <c r="A183" s="17">
        <v>8</v>
      </c>
      <c r="B183" s="17">
        <v>15</v>
      </c>
      <c r="C183" s="18" t="s">
        <v>614</v>
      </c>
      <c r="D183" s="19" t="s">
        <v>615</v>
      </c>
      <c r="E183" s="19" t="s">
        <v>616</v>
      </c>
      <c r="F183" s="20">
        <v>82.6</v>
      </c>
      <c r="G183" s="20">
        <v>103.5</v>
      </c>
      <c r="H183" s="20">
        <v>186.1</v>
      </c>
      <c r="I183" s="20"/>
      <c r="J183" s="20">
        <v>5</v>
      </c>
      <c r="K183" s="20">
        <v>191.1</v>
      </c>
      <c r="L183" s="32"/>
      <c r="M183" s="32"/>
      <c r="N183" s="29">
        <f t="shared" si="6"/>
        <v>38.22</v>
      </c>
      <c r="O183" s="30">
        <f>SUMPRODUCT(($Q$3:$Q$457=Q183)*($P$3:$P$457=P183)*($N$3:$N$457&gt;N183))+1</f>
        <v>3</v>
      </c>
      <c r="P183" s="33" t="s">
        <v>599</v>
      </c>
      <c r="Q183" s="33" t="s">
        <v>610</v>
      </c>
      <c r="S183" s="8">
        <f t="shared" si="7"/>
        <v>191.1</v>
      </c>
      <c r="T183" t="b">
        <f t="shared" si="8"/>
        <v>1</v>
      </c>
    </row>
    <row r="184" spans="1:20" ht="15" customHeight="1">
      <c r="A184" s="17">
        <v>8</v>
      </c>
      <c r="B184" s="17">
        <v>16</v>
      </c>
      <c r="C184" s="18" t="s">
        <v>617</v>
      </c>
      <c r="D184" s="19" t="s">
        <v>618</v>
      </c>
      <c r="E184" s="19" t="s">
        <v>619</v>
      </c>
      <c r="F184" s="20">
        <v>93</v>
      </c>
      <c r="G184" s="20">
        <v>113.5</v>
      </c>
      <c r="H184" s="20">
        <v>206.5</v>
      </c>
      <c r="I184" s="20"/>
      <c r="J184" s="20">
        <v>5</v>
      </c>
      <c r="K184" s="20">
        <v>211.5</v>
      </c>
      <c r="L184" s="32"/>
      <c r="M184" s="32"/>
      <c r="N184" s="29">
        <f t="shared" si="6"/>
        <v>42.3</v>
      </c>
      <c r="O184" s="30">
        <f>SUMPRODUCT(($Q$3:$Q$457=Q184)*($P$3:$P$457=P184)*($N$3:$N$457&gt;N184))+1</f>
        <v>1</v>
      </c>
      <c r="P184" s="33" t="s">
        <v>599</v>
      </c>
      <c r="Q184" s="33" t="s">
        <v>620</v>
      </c>
      <c r="S184" s="8">
        <f t="shared" si="7"/>
        <v>211.5</v>
      </c>
      <c r="T184" t="b">
        <f t="shared" si="8"/>
        <v>1</v>
      </c>
    </row>
    <row r="185" spans="1:20" ht="15" customHeight="1">
      <c r="A185" s="17">
        <v>8</v>
      </c>
      <c r="B185" s="17">
        <v>17</v>
      </c>
      <c r="C185" s="18" t="s">
        <v>621</v>
      </c>
      <c r="D185" s="19" t="s">
        <v>622</v>
      </c>
      <c r="E185" s="19" t="s">
        <v>623</v>
      </c>
      <c r="F185" s="20">
        <v>91.1</v>
      </c>
      <c r="G185" s="20">
        <v>97.5</v>
      </c>
      <c r="H185" s="20">
        <v>188.6</v>
      </c>
      <c r="I185" s="20"/>
      <c r="J185" s="20">
        <v>5</v>
      </c>
      <c r="K185" s="20">
        <v>193.6</v>
      </c>
      <c r="L185" s="32"/>
      <c r="M185" s="32"/>
      <c r="N185" s="29">
        <f t="shared" si="6"/>
        <v>38.72</v>
      </c>
      <c r="O185" s="30">
        <f>SUMPRODUCT(($Q$3:$Q$457=Q185)*($P$3:$P$457=P185)*($N$3:$N$457&gt;N185))+1</f>
        <v>2</v>
      </c>
      <c r="P185" s="33" t="s">
        <v>599</v>
      </c>
      <c r="Q185" s="33" t="s">
        <v>620</v>
      </c>
      <c r="S185" s="8">
        <f t="shared" si="7"/>
        <v>193.6</v>
      </c>
      <c r="T185" t="b">
        <f t="shared" si="8"/>
        <v>1</v>
      </c>
    </row>
    <row r="186" spans="1:20" ht="15" customHeight="1">
      <c r="A186" s="17">
        <v>8</v>
      </c>
      <c r="B186" s="17">
        <v>18</v>
      </c>
      <c r="C186" s="18" t="s">
        <v>624</v>
      </c>
      <c r="D186" s="19" t="s">
        <v>625</v>
      </c>
      <c r="E186" s="19" t="s">
        <v>626</v>
      </c>
      <c r="F186" s="20">
        <v>88.6</v>
      </c>
      <c r="G186" s="20">
        <v>102.5</v>
      </c>
      <c r="H186" s="20">
        <v>191.1</v>
      </c>
      <c r="I186" s="20"/>
      <c r="J186" s="20">
        <v>0</v>
      </c>
      <c r="K186" s="20">
        <v>191.1</v>
      </c>
      <c r="L186" s="32"/>
      <c r="M186" s="32"/>
      <c r="N186" s="29">
        <f t="shared" si="6"/>
        <v>38.22</v>
      </c>
      <c r="O186" s="30">
        <f>SUMPRODUCT(($Q$3:$Q$457=Q186)*($P$3:$P$457=P186)*($N$3:$N$457&gt;N186))+1</f>
        <v>3</v>
      </c>
      <c r="P186" s="33" t="s">
        <v>599</v>
      </c>
      <c r="Q186" s="33" t="s">
        <v>620</v>
      </c>
      <c r="S186" s="8">
        <f t="shared" si="7"/>
        <v>191.1</v>
      </c>
      <c r="T186" t="b">
        <f t="shared" si="8"/>
        <v>1</v>
      </c>
    </row>
    <row r="187" spans="1:20" ht="15" customHeight="1">
      <c r="A187" s="17">
        <v>8</v>
      </c>
      <c r="B187" s="17">
        <v>19</v>
      </c>
      <c r="C187" s="18" t="s">
        <v>627</v>
      </c>
      <c r="D187" s="19" t="s">
        <v>628</v>
      </c>
      <c r="E187" s="19" t="s">
        <v>629</v>
      </c>
      <c r="F187" s="20">
        <v>74.6</v>
      </c>
      <c r="G187" s="20">
        <v>110.5</v>
      </c>
      <c r="H187" s="20">
        <v>185.1</v>
      </c>
      <c r="I187" s="20"/>
      <c r="J187" s="20">
        <v>0</v>
      </c>
      <c r="K187" s="20">
        <v>185.1</v>
      </c>
      <c r="L187" s="32"/>
      <c r="M187" s="32"/>
      <c r="N187" s="29">
        <f t="shared" si="6"/>
        <v>37.02</v>
      </c>
      <c r="O187" s="30">
        <f>SUMPRODUCT(($Q$3:$Q$457=Q187)*($P$3:$P$457=P187)*($N$3:$N$457&gt;N187))+1</f>
        <v>1</v>
      </c>
      <c r="P187" s="33" t="s">
        <v>630</v>
      </c>
      <c r="Q187" s="33" t="s">
        <v>631</v>
      </c>
      <c r="S187" s="8">
        <f t="shared" si="7"/>
        <v>185.1</v>
      </c>
      <c r="T187" t="b">
        <f t="shared" si="8"/>
        <v>1</v>
      </c>
    </row>
    <row r="188" spans="1:20" ht="15" customHeight="1">
      <c r="A188" s="17">
        <v>8</v>
      </c>
      <c r="B188" s="17">
        <v>20</v>
      </c>
      <c r="C188" s="18" t="s">
        <v>632</v>
      </c>
      <c r="D188" s="19" t="s">
        <v>633</v>
      </c>
      <c r="E188" s="19" t="s">
        <v>634</v>
      </c>
      <c r="F188" s="20">
        <v>70.9</v>
      </c>
      <c r="G188" s="20">
        <v>105.5</v>
      </c>
      <c r="H188" s="20">
        <v>176.4</v>
      </c>
      <c r="I188" s="20"/>
      <c r="J188" s="20">
        <v>5</v>
      </c>
      <c r="K188" s="20">
        <v>181.4</v>
      </c>
      <c r="L188" s="32"/>
      <c r="M188" s="32"/>
      <c r="N188" s="29">
        <f t="shared" si="6"/>
        <v>36.28</v>
      </c>
      <c r="O188" s="30">
        <f>SUMPRODUCT(($Q$3:$Q$457=Q188)*($P$3:$P$457=P188)*($N$3:$N$457&gt;N188))+1</f>
        <v>2</v>
      </c>
      <c r="P188" s="33" t="s">
        <v>630</v>
      </c>
      <c r="Q188" s="33" t="s">
        <v>631</v>
      </c>
      <c r="S188" s="8">
        <f t="shared" si="7"/>
        <v>181.4</v>
      </c>
      <c r="T188" t="b">
        <f t="shared" si="8"/>
        <v>1</v>
      </c>
    </row>
    <row r="189" spans="1:20" ht="15" customHeight="1">
      <c r="A189" s="17">
        <v>8</v>
      </c>
      <c r="B189" s="17">
        <v>21</v>
      </c>
      <c r="C189" s="18" t="s">
        <v>635</v>
      </c>
      <c r="D189" s="19" t="s">
        <v>636</v>
      </c>
      <c r="E189" s="19" t="s">
        <v>637</v>
      </c>
      <c r="F189" s="20">
        <v>76.8</v>
      </c>
      <c r="G189" s="20">
        <v>104.5</v>
      </c>
      <c r="H189" s="20">
        <v>181.3</v>
      </c>
      <c r="I189" s="20"/>
      <c r="J189" s="20">
        <v>0</v>
      </c>
      <c r="K189" s="20">
        <v>181.3</v>
      </c>
      <c r="L189" s="32"/>
      <c r="M189" s="32"/>
      <c r="N189" s="29">
        <f t="shared" si="6"/>
        <v>36.26</v>
      </c>
      <c r="O189" s="30">
        <f>SUMPRODUCT(($Q$3:$Q$457=Q189)*($P$3:$P$457=P189)*($N$3:$N$457&gt;N189))+1</f>
        <v>3</v>
      </c>
      <c r="P189" s="33" t="s">
        <v>630</v>
      </c>
      <c r="Q189" s="33" t="s">
        <v>631</v>
      </c>
      <c r="S189" s="8">
        <f t="shared" si="7"/>
        <v>181.3</v>
      </c>
      <c r="T189" t="b">
        <f t="shared" si="8"/>
        <v>1</v>
      </c>
    </row>
    <row r="190" spans="1:20" ht="15" customHeight="1">
      <c r="A190" s="17">
        <v>9</v>
      </c>
      <c r="B190" s="17">
        <v>1</v>
      </c>
      <c r="C190" s="18" t="s">
        <v>639</v>
      </c>
      <c r="D190" s="19" t="s">
        <v>640</v>
      </c>
      <c r="E190" s="19" t="s">
        <v>641</v>
      </c>
      <c r="F190" s="20">
        <v>86.1</v>
      </c>
      <c r="G190" s="20">
        <v>104</v>
      </c>
      <c r="H190" s="20">
        <v>190.1</v>
      </c>
      <c r="I190" s="20"/>
      <c r="J190" s="20">
        <v>5</v>
      </c>
      <c r="K190" s="20">
        <v>195.1</v>
      </c>
      <c r="L190" s="32"/>
      <c r="M190" s="32"/>
      <c r="N190" s="29">
        <f t="shared" si="6"/>
        <v>39.02</v>
      </c>
      <c r="O190" s="30">
        <f>SUMPRODUCT(($Q$3:$Q$457=Q190)*($P$3:$P$457=P190)*($N$3:$N$457&gt;N190))+1</f>
        <v>1</v>
      </c>
      <c r="P190" s="33" t="s">
        <v>599</v>
      </c>
      <c r="Q190" s="33" t="s">
        <v>642</v>
      </c>
      <c r="S190" s="8">
        <f t="shared" si="7"/>
        <v>195.1</v>
      </c>
      <c r="T190" t="b">
        <f t="shared" si="8"/>
        <v>1</v>
      </c>
    </row>
    <row r="191" spans="1:20" ht="15" customHeight="1">
      <c r="A191" s="17">
        <v>9</v>
      </c>
      <c r="B191" s="17">
        <v>2</v>
      </c>
      <c r="C191" s="18" t="s">
        <v>643</v>
      </c>
      <c r="D191" s="19" t="s">
        <v>644</v>
      </c>
      <c r="E191" s="19" t="s">
        <v>645</v>
      </c>
      <c r="F191" s="20">
        <v>93.7</v>
      </c>
      <c r="G191" s="20">
        <v>101</v>
      </c>
      <c r="H191" s="20">
        <v>194.7</v>
      </c>
      <c r="I191" s="20"/>
      <c r="J191" s="20">
        <v>0</v>
      </c>
      <c r="K191" s="20">
        <v>194.7</v>
      </c>
      <c r="L191" s="32"/>
      <c r="M191" s="32"/>
      <c r="N191" s="29">
        <f t="shared" si="6"/>
        <v>38.94</v>
      </c>
      <c r="O191" s="30">
        <f>SUMPRODUCT(($Q$3:$Q$457=Q191)*($P$3:$P$457=P191)*($N$3:$N$457&gt;N191))+1</f>
        <v>2</v>
      </c>
      <c r="P191" s="33" t="s">
        <v>599</v>
      </c>
      <c r="Q191" s="33" t="s">
        <v>642</v>
      </c>
      <c r="S191" s="8">
        <f t="shared" si="7"/>
        <v>194.7</v>
      </c>
      <c r="T191" t="b">
        <f t="shared" si="8"/>
        <v>1</v>
      </c>
    </row>
    <row r="192" spans="1:20" ht="15" customHeight="1">
      <c r="A192" s="17">
        <v>9</v>
      </c>
      <c r="B192" s="17">
        <v>3</v>
      </c>
      <c r="C192" s="18" t="s">
        <v>646</v>
      </c>
      <c r="D192" s="19" t="s">
        <v>647</v>
      </c>
      <c r="E192" s="19" t="s">
        <v>648</v>
      </c>
      <c r="F192" s="20">
        <v>74</v>
      </c>
      <c r="G192" s="20">
        <v>118</v>
      </c>
      <c r="H192" s="20">
        <v>192</v>
      </c>
      <c r="I192" s="20"/>
      <c r="J192" s="20">
        <v>0</v>
      </c>
      <c r="K192" s="20">
        <v>192</v>
      </c>
      <c r="L192" s="32"/>
      <c r="M192" s="32"/>
      <c r="N192" s="29">
        <f t="shared" si="6"/>
        <v>38.4</v>
      </c>
      <c r="O192" s="30">
        <f>SUMPRODUCT(($Q$3:$Q$457=Q192)*($P$3:$P$457=P192)*($N$3:$N$457&gt;N192))+1</f>
        <v>3</v>
      </c>
      <c r="P192" s="33" t="s">
        <v>599</v>
      </c>
      <c r="Q192" s="33" t="s">
        <v>642</v>
      </c>
      <c r="S192" s="8">
        <f t="shared" si="7"/>
        <v>192</v>
      </c>
      <c r="T192" t="b">
        <f t="shared" si="8"/>
        <v>1</v>
      </c>
    </row>
    <row r="193" spans="1:20" ht="15" customHeight="1">
      <c r="A193" s="17">
        <v>9</v>
      </c>
      <c r="B193" s="17">
        <v>4</v>
      </c>
      <c r="C193" s="18" t="s">
        <v>649</v>
      </c>
      <c r="D193" s="19" t="s">
        <v>650</v>
      </c>
      <c r="E193" s="19" t="s">
        <v>651</v>
      </c>
      <c r="F193" s="20">
        <v>104.2</v>
      </c>
      <c r="G193" s="20">
        <v>97.5</v>
      </c>
      <c r="H193" s="20">
        <v>201.7</v>
      </c>
      <c r="I193" s="20"/>
      <c r="J193" s="20">
        <v>5</v>
      </c>
      <c r="K193" s="20">
        <v>206.7</v>
      </c>
      <c r="L193" s="32"/>
      <c r="M193" s="32"/>
      <c r="N193" s="29">
        <f t="shared" si="6"/>
        <v>41.34</v>
      </c>
      <c r="O193" s="30">
        <f>SUMPRODUCT(($Q$3:$Q$457=Q193)*($P$3:$P$457=P193)*($N$3:$N$457&gt;N193))+1</f>
        <v>1</v>
      </c>
      <c r="P193" s="33" t="s">
        <v>599</v>
      </c>
      <c r="Q193" s="33" t="s">
        <v>652</v>
      </c>
      <c r="S193" s="8">
        <f t="shared" si="7"/>
        <v>206.7</v>
      </c>
      <c r="T193" t="b">
        <f t="shared" si="8"/>
        <v>1</v>
      </c>
    </row>
    <row r="194" spans="1:20" ht="15" customHeight="1">
      <c r="A194" s="17">
        <v>9</v>
      </c>
      <c r="B194" s="17">
        <v>5</v>
      </c>
      <c r="C194" s="18" t="s">
        <v>653</v>
      </c>
      <c r="D194" s="19" t="s">
        <v>654</v>
      </c>
      <c r="E194" s="19" t="s">
        <v>655</v>
      </c>
      <c r="F194" s="20">
        <v>98.5</v>
      </c>
      <c r="G194" s="20">
        <v>102.5</v>
      </c>
      <c r="H194" s="20">
        <v>201</v>
      </c>
      <c r="I194" s="20"/>
      <c r="J194" s="20">
        <v>0</v>
      </c>
      <c r="K194" s="20">
        <v>201</v>
      </c>
      <c r="L194" s="32"/>
      <c r="M194" s="32"/>
      <c r="N194" s="29">
        <f t="shared" si="6"/>
        <v>40.2</v>
      </c>
      <c r="O194" s="30">
        <f>SUMPRODUCT(($Q$3:$Q$457=Q194)*($P$3:$P$457=P194)*($N$3:$N$457&gt;N194))+1</f>
        <v>2</v>
      </c>
      <c r="P194" s="33" t="s">
        <v>599</v>
      </c>
      <c r="Q194" s="33" t="s">
        <v>652</v>
      </c>
      <c r="S194" s="8">
        <f t="shared" si="7"/>
        <v>201</v>
      </c>
      <c r="T194" t="b">
        <f t="shared" si="8"/>
        <v>1</v>
      </c>
    </row>
    <row r="195" spans="1:20" ht="15" customHeight="1">
      <c r="A195" s="17">
        <v>9</v>
      </c>
      <c r="B195" s="17">
        <v>6</v>
      </c>
      <c r="C195" s="18" t="s">
        <v>656</v>
      </c>
      <c r="D195" s="19" t="s">
        <v>657</v>
      </c>
      <c r="E195" s="19" t="s">
        <v>658</v>
      </c>
      <c r="F195" s="20">
        <v>90.1</v>
      </c>
      <c r="G195" s="20">
        <v>110</v>
      </c>
      <c r="H195" s="20">
        <v>200.1</v>
      </c>
      <c r="I195" s="20"/>
      <c r="J195" s="20">
        <v>0</v>
      </c>
      <c r="K195" s="20">
        <v>200.1</v>
      </c>
      <c r="L195" s="32"/>
      <c r="M195" s="32"/>
      <c r="N195" s="29">
        <f aca="true" t="shared" si="9" ref="N195:N258">K195/3*0.6+L195*0.4</f>
        <v>40.02</v>
      </c>
      <c r="O195" s="30">
        <f>SUMPRODUCT(($Q$3:$Q$457=Q195)*($P$3:$P$457=P195)*($N$3:$N$457&gt;N195))+1</f>
        <v>3</v>
      </c>
      <c r="P195" s="33" t="s">
        <v>599</v>
      </c>
      <c r="Q195" s="33" t="s">
        <v>652</v>
      </c>
      <c r="S195" s="8">
        <f t="shared" si="7"/>
        <v>200.1</v>
      </c>
      <c r="T195" t="b">
        <f t="shared" si="8"/>
        <v>1</v>
      </c>
    </row>
    <row r="196" spans="1:20" ht="15" customHeight="1">
      <c r="A196" s="17">
        <v>9</v>
      </c>
      <c r="B196" s="17">
        <v>7</v>
      </c>
      <c r="C196" s="18" t="s">
        <v>659</v>
      </c>
      <c r="D196" s="19" t="s">
        <v>660</v>
      </c>
      <c r="E196" s="19" t="s">
        <v>661</v>
      </c>
      <c r="F196" s="20">
        <v>99.5</v>
      </c>
      <c r="G196" s="20">
        <v>101</v>
      </c>
      <c r="H196" s="20">
        <v>200.5</v>
      </c>
      <c r="I196" s="20"/>
      <c r="J196" s="20">
        <v>5</v>
      </c>
      <c r="K196" s="20">
        <v>205.5</v>
      </c>
      <c r="L196" s="32"/>
      <c r="M196" s="32"/>
      <c r="N196" s="29">
        <f t="shared" si="9"/>
        <v>41.1</v>
      </c>
      <c r="O196" s="30">
        <f>SUMPRODUCT(($Q$3:$Q$457=Q196)*($P$3:$P$457=P196)*($N$3:$N$457&gt;N196))+1</f>
        <v>1</v>
      </c>
      <c r="P196" s="33" t="s">
        <v>599</v>
      </c>
      <c r="Q196" s="33" t="s">
        <v>662</v>
      </c>
      <c r="S196" s="8">
        <f aca="true" t="shared" si="10" ref="S196:S259">F196+G196+J196</f>
        <v>205.5</v>
      </c>
      <c r="T196" t="b">
        <f aca="true" t="shared" si="11" ref="T196:T259">EXACT(K196,S196)</f>
        <v>1</v>
      </c>
    </row>
    <row r="197" spans="1:20" ht="15" customHeight="1">
      <c r="A197" s="17">
        <v>9</v>
      </c>
      <c r="B197" s="17">
        <v>8</v>
      </c>
      <c r="C197" s="18" t="s">
        <v>663</v>
      </c>
      <c r="D197" s="19" t="s">
        <v>664</v>
      </c>
      <c r="E197" s="19" t="s">
        <v>665</v>
      </c>
      <c r="F197" s="20">
        <v>94.8</v>
      </c>
      <c r="G197" s="20">
        <v>104</v>
      </c>
      <c r="H197" s="20">
        <v>198.8</v>
      </c>
      <c r="I197" s="20"/>
      <c r="J197" s="20">
        <v>5</v>
      </c>
      <c r="K197" s="20">
        <v>203.8</v>
      </c>
      <c r="L197" s="32"/>
      <c r="M197" s="32"/>
      <c r="N197" s="29">
        <f t="shared" si="9"/>
        <v>40.76</v>
      </c>
      <c r="O197" s="30">
        <f>SUMPRODUCT(($Q$3:$Q$457=Q197)*($P$3:$P$457=P197)*($N$3:$N$457&gt;N197))+1</f>
        <v>2</v>
      </c>
      <c r="P197" s="33" t="s">
        <v>599</v>
      </c>
      <c r="Q197" s="33" t="s">
        <v>662</v>
      </c>
      <c r="S197" s="8">
        <f t="shared" si="10"/>
        <v>203.8</v>
      </c>
      <c r="T197" t="b">
        <f t="shared" si="11"/>
        <v>1</v>
      </c>
    </row>
    <row r="198" spans="1:20" ht="15" customHeight="1">
      <c r="A198" s="17">
        <v>9</v>
      </c>
      <c r="B198" s="17">
        <v>9</v>
      </c>
      <c r="C198" s="18" t="s">
        <v>666</v>
      </c>
      <c r="D198" s="21" t="s">
        <v>667</v>
      </c>
      <c r="E198" s="21" t="s">
        <v>668</v>
      </c>
      <c r="F198" s="20">
        <v>85.1</v>
      </c>
      <c r="G198" s="20">
        <v>103</v>
      </c>
      <c r="H198" s="20">
        <v>188.1</v>
      </c>
      <c r="I198" s="20"/>
      <c r="J198" s="20">
        <v>5</v>
      </c>
      <c r="K198" s="20">
        <v>193.1</v>
      </c>
      <c r="L198" s="32"/>
      <c r="M198" s="32"/>
      <c r="N198" s="29">
        <f t="shared" si="9"/>
        <v>38.62</v>
      </c>
      <c r="O198" s="30">
        <f>SUMPRODUCT(($Q$3:$Q$457=Q198)*($P$3:$P$457=P198)*($N$3:$N$457&gt;N198))+1</f>
        <v>3</v>
      </c>
      <c r="P198" s="33" t="s">
        <v>599</v>
      </c>
      <c r="Q198" s="33" t="s">
        <v>662</v>
      </c>
      <c r="S198" s="8">
        <f t="shared" si="10"/>
        <v>193.1</v>
      </c>
      <c r="T198" t="b">
        <f t="shared" si="11"/>
        <v>1</v>
      </c>
    </row>
    <row r="199" spans="1:20" ht="15" customHeight="1">
      <c r="A199" s="17">
        <v>9</v>
      </c>
      <c r="B199" s="17">
        <v>10</v>
      </c>
      <c r="C199" s="18" t="s">
        <v>669</v>
      </c>
      <c r="D199" s="19" t="s">
        <v>670</v>
      </c>
      <c r="E199" s="19" t="s">
        <v>671</v>
      </c>
      <c r="F199" s="20">
        <v>91</v>
      </c>
      <c r="G199" s="20">
        <v>116.5</v>
      </c>
      <c r="H199" s="20">
        <v>207.5</v>
      </c>
      <c r="I199" s="20"/>
      <c r="J199" s="20">
        <v>5</v>
      </c>
      <c r="K199" s="20">
        <v>212.5</v>
      </c>
      <c r="L199" s="32"/>
      <c r="M199" s="32"/>
      <c r="N199" s="29">
        <f t="shared" si="9"/>
        <v>42.5</v>
      </c>
      <c r="O199" s="30">
        <f>SUMPRODUCT(($Q$3:$Q$457=Q199)*($P$3:$P$457=P199)*($N$3:$N$457&gt;N199))+1</f>
        <v>1</v>
      </c>
      <c r="P199" s="33" t="s">
        <v>599</v>
      </c>
      <c r="Q199" s="33" t="s">
        <v>672</v>
      </c>
      <c r="S199" s="8">
        <f t="shared" si="10"/>
        <v>212.5</v>
      </c>
      <c r="T199" t="b">
        <f t="shared" si="11"/>
        <v>1</v>
      </c>
    </row>
    <row r="200" spans="1:20" ht="15" customHeight="1">
      <c r="A200" s="17">
        <v>9</v>
      </c>
      <c r="B200" s="17">
        <v>11</v>
      </c>
      <c r="C200" s="18" t="s">
        <v>673</v>
      </c>
      <c r="D200" s="19" t="s">
        <v>674</v>
      </c>
      <c r="E200" s="19" t="s">
        <v>675</v>
      </c>
      <c r="F200" s="20">
        <v>89.9</v>
      </c>
      <c r="G200" s="20">
        <v>116</v>
      </c>
      <c r="H200" s="20">
        <v>205.9</v>
      </c>
      <c r="I200" s="20"/>
      <c r="J200" s="20">
        <v>5</v>
      </c>
      <c r="K200" s="20">
        <v>210.9</v>
      </c>
      <c r="L200" s="32"/>
      <c r="M200" s="32"/>
      <c r="N200" s="29">
        <f t="shared" si="9"/>
        <v>42.18</v>
      </c>
      <c r="O200" s="30">
        <f>SUMPRODUCT(($Q$3:$Q$457=Q200)*($P$3:$P$457=P200)*($N$3:$N$457&gt;N200))+1</f>
        <v>2</v>
      </c>
      <c r="P200" s="33" t="s">
        <v>599</v>
      </c>
      <c r="Q200" s="33" t="s">
        <v>672</v>
      </c>
      <c r="S200" s="8">
        <f t="shared" si="10"/>
        <v>210.9</v>
      </c>
      <c r="T200" t="b">
        <f t="shared" si="11"/>
        <v>1</v>
      </c>
    </row>
    <row r="201" spans="1:20" ht="15" customHeight="1">
      <c r="A201" s="17">
        <v>9</v>
      </c>
      <c r="B201" s="17">
        <v>12</v>
      </c>
      <c r="C201" s="18" t="s">
        <v>676</v>
      </c>
      <c r="D201" s="19" t="s">
        <v>677</v>
      </c>
      <c r="E201" s="19" t="s">
        <v>678</v>
      </c>
      <c r="F201" s="20">
        <v>98</v>
      </c>
      <c r="G201" s="20">
        <v>102</v>
      </c>
      <c r="H201" s="20">
        <v>200</v>
      </c>
      <c r="I201" s="20"/>
      <c r="J201" s="20">
        <v>0</v>
      </c>
      <c r="K201" s="20">
        <v>200</v>
      </c>
      <c r="L201" s="32"/>
      <c r="M201" s="32"/>
      <c r="N201" s="29">
        <f t="shared" si="9"/>
        <v>40</v>
      </c>
      <c r="O201" s="30">
        <f>SUMPRODUCT(($Q$3:$Q$457=Q201)*($P$3:$P$457=P201)*($N$3:$N$457&gt;N201))+1</f>
        <v>3</v>
      </c>
      <c r="P201" s="33" t="s">
        <v>599</v>
      </c>
      <c r="Q201" s="33" t="s">
        <v>672</v>
      </c>
      <c r="S201" s="8">
        <f t="shared" si="10"/>
        <v>200</v>
      </c>
      <c r="T201" t="b">
        <f t="shared" si="11"/>
        <v>1</v>
      </c>
    </row>
    <row r="202" spans="1:20" ht="15" customHeight="1">
      <c r="A202" s="17">
        <v>9</v>
      </c>
      <c r="B202" s="17">
        <v>13</v>
      </c>
      <c r="C202" s="18" t="s">
        <v>679</v>
      </c>
      <c r="D202" s="19" t="s">
        <v>680</v>
      </c>
      <c r="E202" s="19" t="s">
        <v>681</v>
      </c>
      <c r="F202" s="20">
        <v>81.4</v>
      </c>
      <c r="G202" s="20">
        <v>119.5</v>
      </c>
      <c r="H202" s="20">
        <v>200.9</v>
      </c>
      <c r="I202" s="20"/>
      <c r="J202" s="20">
        <v>0</v>
      </c>
      <c r="K202" s="20">
        <v>200.9</v>
      </c>
      <c r="L202" s="32"/>
      <c r="M202" s="32"/>
      <c r="N202" s="29">
        <f t="shared" si="9"/>
        <v>40.18</v>
      </c>
      <c r="O202" s="30">
        <f>SUMPRODUCT(($Q$3:$Q$457=Q202)*($P$3:$P$457=P202)*($N$3:$N$457&gt;N202))+1</f>
        <v>1</v>
      </c>
      <c r="P202" s="33" t="s">
        <v>599</v>
      </c>
      <c r="Q202" s="33" t="s">
        <v>682</v>
      </c>
      <c r="S202" s="8">
        <f t="shared" si="10"/>
        <v>200.9</v>
      </c>
      <c r="T202" t="b">
        <f t="shared" si="11"/>
        <v>1</v>
      </c>
    </row>
    <row r="203" spans="1:20" ht="15" customHeight="1">
      <c r="A203" s="17">
        <v>9</v>
      </c>
      <c r="B203" s="17">
        <v>14</v>
      </c>
      <c r="C203" s="18" t="s">
        <v>683</v>
      </c>
      <c r="D203" s="19" t="s">
        <v>684</v>
      </c>
      <c r="E203" s="19" t="s">
        <v>685</v>
      </c>
      <c r="F203" s="20">
        <v>83.5</v>
      </c>
      <c r="G203" s="20">
        <v>110.5</v>
      </c>
      <c r="H203" s="20">
        <v>194</v>
      </c>
      <c r="I203" s="20"/>
      <c r="J203" s="20">
        <v>5</v>
      </c>
      <c r="K203" s="20">
        <v>199</v>
      </c>
      <c r="L203" s="32"/>
      <c r="M203" s="32"/>
      <c r="N203" s="29">
        <f t="shared" si="9"/>
        <v>39.8</v>
      </c>
      <c r="O203" s="30">
        <f>SUMPRODUCT(($Q$3:$Q$457=Q203)*($P$3:$P$457=P203)*($N$3:$N$457&gt;N203))+1</f>
        <v>2</v>
      </c>
      <c r="P203" s="33" t="s">
        <v>599</v>
      </c>
      <c r="Q203" s="33" t="s">
        <v>682</v>
      </c>
      <c r="S203" s="8">
        <f t="shared" si="10"/>
        <v>199</v>
      </c>
      <c r="T203" t="b">
        <f t="shared" si="11"/>
        <v>1</v>
      </c>
    </row>
    <row r="204" spans="1:20" ht="15" customHeight="1">
      <c r="A204" s="17">
        <v>9</v>
      </c>
      <c r="B204" s="17">
        <v>15</v>
      </c>
      <c r="C204" s="18" t="s">
        <v>686</v>
      </c>
      <c r="D204" s="19" t="s">
        <v>687</v>
      </c>
      <c r="E204" s="19" t="s">
        <v>688</v>
      </c>
      <c r="F204" s="20">
        <v>93.9</v>
      </c>
      <c r="G204" s="20">
        <v>98.5</v>
      </c>
      <c r="H204" s="20">
        <v>192.4</v>
      </c>
      <c r="I204" s="20"/>
      <c r="J204" s="20">
        <v>5</v>
      </c>
      <c r="K204" s="20">
        <v>197.4</v>
      </c>
      <c r="L204" s="32"/>
      <c r="M204" s="32"/>
      <c r="N204" s="29">
        <f t="shared" si="9"/>
        <v>39.48</v>
      </c>
      <c r="O204" s="30">
        <f>SUMPRODUCT(($Q$3:$Q$457=Q204)*($P$3:$P$457=P204)*($N$3:$N$457&gt;N204))+1</f>
        <v>3</v>
      </c>
      <c r="P204" s="33" t="s">
        <v>599</v>
      </c>
      <c r="Q204" s="33" t="s">
        <v>682</v>
      </c>
      <c r="S204" s="8">
        <f t="shared" si="10"/>
        <v>197.4</v>
      </c>
      <c r="T204" t="b">
        <f t="shared" si="11"/>
        <v>1</v>
      </c>
    </row>
    <row r="205" spans="1:20" ht="15" customHeight="1">
      <c r="A205" s="17">
        <v>9</v>
      </c>
      <c r="B205" s="17">
        <v>16</v>
      </c>
      <c r="C205" s="18" t="s">
        <v>689</v>
      </c>
      <c r="D205" s="19" t="s">
        <v>690</v>
      </c>
      <c r="E205" s="19" t="s">
        <v>691</v>
      </c>
      <c r="F205" s="20">
        <v>95.8</v>
      </c>
      <c r="G205" s="20">
        <v>101.5</v>
      </c>
      <c r="H205" s="20">
        <v>197.3</v>
      </c>
      <c r="I205" s="20"/>
      <c r="J205" s="20">
        <v>5</v>
      </c>
      <c r="K205" s="20">
        <v>202.3</v>
      </c>
      <c r="L205" s="32"/>
      <c r="M205" s="32"/>
      <c r="N205" s="29">
        <f t="shared" si="9"/>
        <v>40.46</v>
      </c>
      <c r="O205" s="30">
        <f>SUMPRODUCT(($Q$3:$Q$457=Q205)*($P$3:$P$457=P205)*($N$3:$N$457&gt;N205))+1</f>
        <v>1</v>
      </c>
      <c r="P205" s="33" t="s">
        <v>599</v>
      </c>
      <c r="Q205" s="33" t="s">
        <v>692</v>
      </c>
      <c r="S205" s="8">
        <f t="shared" si="10"/>
        <v>202.3</v>
      </c>
      <c r="T205" t="b">
        <f t="shared" si="11"/>
        <v>1</v>
      </c>
    </row>
    <row r="206" spans="1:20" ht="15" customHeight="1">
      <c r="A206" s="17">
        <v>9</v>
      </c>
      <c r="B206" s="17">
        <v>17</v>
      </c>
      <c r="C206" s="18" t="s">
        <v>693</v>
      </c>
      <c r="D206" s="19" t="s">
        <v>694</v>
      </c>
      <c r="E206" s="19" t="s">
        <v>695</v>
      </c>
      <c r="F206" s="20">
        <v>85.7</v>
      </c>
      <c r="G206" s="20">
        <v>111.5</v>
      </c>
      <c r="H206" s="20">
        <v>197.2</v>
      </c>
      <c r="I206" s="20"/>
      <c r="J206" s="20">
        <v>5</v>
      </c>
      <c r="K206" s="20">
        <v>202.2</v>
      </c>
      <c r="L206" s="32"/>
      <c r="M206" s="32"/>
      <c r="N206" s="29">
        <f t="shared" si="9"/>
        <v>40.44</v>
      </c>
      <c r="O206" s="30">
        <f>SUMPRODUCT(($Q$3:$Q$457=Q206)*($P$3:$P$457=P206)*($N$3:$N$457&gt;N206))+1</f>
        <v>2</v>
      </c>
      <c r="P206" s="33" t="s">
        <v>599</v>
      </c>
      <c r="Q206" s="33" t="s">
        <v>692</v>
      </c>
      <c r="S206" s="8">
        <f t="shared" si="10"/>
        <v>202.2</v>
      </c>
      <c r="T206" t="b">
        <f t="shared" si="11"/>
        <v>1</v>
      </c>
    </row>
    <row r="207" spans="1:20" ht="15" customHeight="1">
      <c r="A207" s="17">
        <v>9</v>
      </c>
      <c r="B207" s="17">
        <v>18</v>
      </c>
      <c r="C207" s="18" t="s">
        <v>696</v>
      </c>
      <c r="D207" s="19" t="s">
        <v>697</v>
      </c>
      <c r="E207" s="19" t="s">
        <v>698</v>
      </c>
      <c r="F207" s="20">
        <v>90.4</v>
      </c>
      <c r="G207" s="20">
        <v>111.5</v>
      </c>
      <c r="H207" s="20">
        <v>201.9</v>
      </c>
      <c r="I207" s="20"/>
      <c r="J207" s="20">
        <v>0</v>
      </c>
      <c r="K207" s="20">
        <v>201.9</v>
      </c>
      <c r="L207" s="32"/>
      <c r="M207" s="32"/>
      <c r="N207" s="29">
        <f t="shared" si="9"/>
        <v>40.38</v>
      </c>
      <c r="O207" s="30">
        <f>SUMPRODUCT(($Q$3:$Q$457=Q207)*($P$3:$P$457=P207)*($N$3:$N$457&gt;N207))+1</f>
        <v>3</v>
      </c>
      <c r="P207" s="33" t="s">
        <v>599</v>
      </c>
      <c r="Q207" s="33" t="s">
        <v>692</v>
      </c>
      <c r="S207" s="8">
        <f t="shared" si="10"/>
        <v>201.9</v>
      </c>
      <c r="T207" t="b">
        <f t="shared" si="11"/>
        <v>1</v>
      </c>
    </row>
    <row r="208" spans="1:20" ht="15" customHeight="1">
      <c r="A208" s="17">
        <v>9</v>
      </c>
      <c r="B208" s="17">
        <v>19</v>
      </c>
      <c r="C208" s="18" t="s">
        <v>699</v>
      </c>
      <c r="D208" s="19" t="s">
        <v>700</v>
      </c>
      <c r="E208" s="19" t="s">
        <v>701</v>
      </c>
      <c r="F208" s="20">
        <v>97.5</v>
      </c>
      <c r="G208" s="20">
        <v>104</v>
      </c>
      <c r="H208" s="20">
        <v>201.5</v>
      </c>
      <c r="I208" s="20"/>
      <c r="J208" s="20">
        <v>0</v>
      </c>
      <c r="K208" s="20">
        <v>201.5</v>
      </c>
      <c r="L208" s="32"/>
      <c r="M208" s="32"/>
      <c r="N208" s="29">
        <f t="shared" si="9"/>
        <v>40.3</v>
      </c>
      <c r="O208" s="30">
        <f>SUMPRODUCT(($Q$3:$Q$457=Q208)*($P$3:$P$457=P208)*($N$3:$N$457&gt;N208))+1</f>
        <v>4</v>
      </c>
      <c r="P208" s="33" t="s">
        <v>599</v>
      </c>
      <c r="Q208" s="33" t="s">
        <v>692</v>
      </c>
      <c r="S208" s="8">
        <f t="shared" si="10"/>
        <v>201.5</v>
      </c>
      <c r="T208" t="b">
        <f t="shared" si="11"/>
        <v>1</v>
      </c>
    </row>
    <row r="209" spans="1:20" ht="15" customHeight="1">
      <c r="A209" s="17">
        <v>9</v>
      </c>
      <c r="B209" s="17">
        <v>20</v>
      </c>
      <c r="C209" s="18" t="s">
        <v>702</v>
      </c>
      <c r="D209" s="19" t="s">
        <v>703</v>
      </c>
      <c r="E209" s="19" t="s">
        <v>704</v>
      </c>
      <c r="F209" s="20">
        <v>86.5</v>
      </c>
      <c r="G209" s="20">
        <v>104</v>
      </c>
      <c r="H209" s="20">
        <v>190.5</v>
      </c>
      <c r="I209" s="20"/>
      <c r="J209" s="20">
        <v>5</v>
      </c>
      <c r="K209" s="20">
        <v>195.5</v>
      </c>
      <c r="L209" s="32"/>
      <c r="M209" s="32"/>
      <c r="N209" s="29">
        <f t="shared" si="9"/>
        <v>39.1</v>
      </c>
      <c r="O209" s="30">
        <f>SUMPRODUCT(($Q$3:$Q$457=Q209)*($P$3:$P$457=P209)*($N$3:$N$457&gt;N209))+1</f>
        <v>5</v>
      </c>
      <c r="P209" s="33" t="s">
        <v>599</v>
      </c>
      <c r="Q209" s="33" t="s">
        <v>692</v>
      </c>
      <c r="S209" s="8">
        <f t="shared" si="10"/>
        <v>195.5</v>
      </c>
      <c r="T209" t="b">
        <f t="shared" si="11"/>
        <v>1</v>
      </c>
    </row>
    <row r="210" spans="1:20" ht="15" customHeight="1">
      <c r="A210" s="17">
        <v>9</v>
      </c>
      <c r="B210" s="17">
        <v>21</v>
      </c>
      <c r="C210" s="18" t="s">
        <v>705</v>
      </c>
      <c r="D210" s="19" t="s">
        <v>706</v>
      </c>
      <c r="E210" s="19" t="s">
        <v>707</v>
      </c>
      <c r="F210" s="20">
        <v>97.4</v>
      </c>
      <c r="G210" s="20">
        <v>98</v>
      </c>
      <c r="H210" s="20">
        <v>195.4</v>
      </c>
      <c r="I210" s="20"/>
      <c r="J210" s="20">
        <v>0</v>
      </c>
      <c r="K210" s="20">
        <v>195.4</v>
      </c>
      <c r="L210" s="32"/>
      <c r="M210" s="32"/>
      <c r="N210" s="29">
        <f t="shared" si="9"/>
        <v>39.08</v>
      </c>
      <c r="O210" s="30">
        <f>SUMPRODUCT(($Q$3:$Q$457=Q210)*($P$3:$P$457=P210)*($N$3:$N$457&gt;N210))+1</f>
        <v>6</v>
      </c>
      <c r="P210" s="33" t="s">
        <v>599</v>
      </c>
      <c r="Q210" s="33" t="s">
        <v>692</v>
      </c>
      <c r="S210" s="8">
        <f t="shared" si="10"/>
        <v>195.4</v>
      </c>
      <c r="T210" t="b">
        <f t="shared" si="11"/>
        <v>1</v>
      </c>
    </row>
    <row r="211" spans="1:20" ht="15" customHeight="1">
      <c r="A211" s="17">
        <v>10</v>
      </c>
      <c r="B211" s="17">
        <v>1</v>
      </c>
      <c r="C211" s="18" t="s">
        <v>709</v>
      </c>
      <c r="D211" s="19" t="s">
        <v>710</v>
      </c>
      <c r="E211" s="19" t="s">
        <v>711</v>
      </c>
      <c r="F211" s="20">
        <v>86.8</v>
      </c>
      <c r="G211" s="20">
        <v>118.5</v>
      </c>
      <c r="H211" s="20">
        <v>205.3</v>
      </c>
      <c r="I211" s="20"/>
      <c r="J211" s="20">
        <v>0</v>
      </c>
      <c r="K211" s="20">
        <v>205.3</v>
      </c>
      <c r="L211" s="32"/>
      <c r="M211" s="32"/>
      <c r="N211" s="29">
        <f t="shared" si="9"/>
        <v>41.06</v>
      </c>
      <c r="O211" s="30">
        <f>SUMPRODUCT(($Q$3:$Q$457=Q211)*($P$3:$P$457=P211)*($N$3:$N$457&gt;N211))+1</f>
        <v>1</v>
      </c>
      <c r="P211" s="33" t="s">
        <v>712</v>
      </c>
      <c r="Q211" s="33" t="s">
        <v>713</v>
      </c>
      <c r="S211" s="8">
        <f t="shared" si="10"/>
        <v>205.3</v>
      </c>
      <c r="T211" t="b">
        <f t="shared" si="11"/>
        <v>1</v>
      </c>
    </row>
    <row r="212" spans="1:20" ht="15" customHeight="1">
      <c r="A212" s="17">
        <v>10</v>
      </c>
      <c r="B212" s="17">
        <v>2</v>
      </c>
      <c r="C212" s="18" t="s">
        <v>714</v>
      </c>
      <c r="D212" s="19" t="s">
        <v>715</v>
      </c>
      <c r="E212" s="19" t="s">
        <v>716</v>
      </c>
      <c r="F212" s="20">
        <v>84.5</v>
      </c>
      <c r="G212" s="20">
        <v>117.5</v>
      </c>
      <c r="H212" s="20">
        <v>202</v>
      </c>
      <c r="I212" s="20"/>
      <c r="J212" s="20">
        <v>0</v>
      </c>
      <c r="K212" s="20">
        <v>202</v>
      </c>
      <c r="L212" s="32"/>
      <c r="M212" s="32"/>
      <c r="N212" s="29">
        <f t="shared" si="9"/>
        <v>40.4</v>
      </c>
      <c r="O212" s="30">
        <f>SUMPRODUCT(($Q$3:$Q$457=Q212)*($P$3:$P$457=P212)*($N$3:$N$457&gt;N212))+1</f>
        <v>2</v>
      </c>
      <c r="P212" s="33" t="s">
        <v>712</v>
      </c>
      <c r="Q212" s="33" t="s">
        <v>713</v>
      </c>
      <c r="S212" s="8">
        <f t="shared" si="10"/>
        <v>202</v>
      </c>
      <c r="T212" t="b">
        <f t="shared" si="11"/>
        <v>1</v>
      </c>
    </row>
    <row r="213" spans="1:20" ht="15" customHeight="1">
      <c r="A213" s="17">
        <v>10</v>
      </c>
      <c r="B213" s="17">
        <v>3</v>
      </c>
      <c r="C213" s="18" t="s">
        <v>717</v>
      </c>
      <c r="D213" s="19" t="s">
        <v>718</v>
      </c>
      <c r="E213" s="19" t="s">
        <v>719</v>
      </c>
      <c r="F213" s="20">
        <v>95.7</v>
      </c>
      <c r="G213" s="20">
        <v>100</v>
      </c>
      <c r="H213" s="20">
        <v>195.7</v>
      </c>
      <c r="I213" s="20"/>
      <c r="J213" s="20">
        <v>0</v>
      </c>
      <c r="K213" s="20">
        <v>195.7</v>
      </c>
      <c r="L213" s="32"/>
      <c r="M213" s="32"/>
      <c r="N213" s="29">
        <f t="shared" si="9"/>
        <v>39.14</v>
      </c>
      <c r="O213" s="30">
        <f>SUMPRODUCT(($Q$3:$Q$457=Q213)*($P$3:$P$457=P213)*($N$3:$N$457&gt;N213))+1</f>
        <v>3</v>
      </c>
      <c r="P213" s="33" t="s">
        <v>712</v>
      </c>
      <c r="Q213" s="33" t="s">
        <v>713</v>
      </c>
      <c r="S213" s="8">
        <f t="shared" si="10"/>
        <v>195.7</v>
      </c>
      <c r="T213" t="b">
        <f t="shared" si="11"/>
        <v>1</v>
      </c>
    </row>
    <row r="214" spans="1:20" ht="15" customHeight="1">
      <c r="A214" s="17">
        <v>10</v>
      </c>
      <c r="B214" s="17">
        <v>4</v>
      </c>
      <c r="C214" s="18" t="s">
        <v>720</v>
      </c>
      <c r="D214" s="19" t="s">
        <v>721</v>
      </c>
      <c r="E214" s="19" t="s">
        <v>722</v>
      </c>
      <c r="F214" s="20">
        <v>85.6</v>
      </c>
      <c r="G214" s="20">
        <v>105</v>
      </c>
      <c r="H214" s="20">
        <v>190.6</v>
      </c>
      <c r="I214" s="20"/>
      <c r="J214" s="20">
        <v>0</v>
      </c>
      <c r="K214" s="20">
        <v>190.6</v>
      </c>
      <c r="L214" s="32"/>
      <c r="M214" s="32"/>
      <c r="N214" s="29">
        <f t="shared" si="9"/>
        <v>38.12</v>
      </c>
      <c r="O214" s="30">
        <f>SUMPRODUCT(($Q$3:$Q$457=Q214)*($P$3:$P$457=P214)*($N$3:$N$457&gt;N214))+1</f>
        <v>1</v>
      </c>
      <c r="P214" s="33" t="s">
        <v>712</v>
      </c>
      <c r="Q214" s="33" t="s">
        <v>723</v>
      </c>
      <c r="S214" s="8">
        <f t="shared" si="10"/>
        <v>190.6</v>
      </c>
      <c r="T214" t="b">
        <f t="shared" si="11"/>
        <v>1</v>
      </c>
    </row>
    <row r="215" spans="1:20" ht="15" customHeight="1">
      <c r="A215" s="17">
        <v>10</v>
      </c>
      <c r="B215" s="17">
        <v>5</v>
      </c>
      <c r="C215" s="18" t="s">
        <v>724</v>
      </c>
      <c r="D215" s="19" t="s">
        <v>725</v>
      </c>
      <c r="E215" s="19" t="s">
        <v>726</v>
      </c>
      <c r="F215" s="20">
        <v>95.5</v>
      </c>
      <c r="G215" s="20">
        <v>95</v>
      </c>
      <c r="H215" s="20">
        <v>190.5</v>
      </c>
      <c r="I215" s="20"/>
      <c r="J215" s="20">
        <v>0</v>
      </c>
      <c r="K215" s="20">
        <v>190.5</v>
      </c>
      <c r="L215" s="32"/>
      <c r="M215" s="32"/>
      <c r="N215" s="29">
        <f t="shared" si="9"/>
        <v>38.1</v>
      </c>
      <c r="O215" s="30">
        <f>SUMPRODUCT(($Q$3:$Q$457=Q215)*($P$3:$P$457=P215)*($N$3:$N$457&gt;N215))+1</f>
        <v>2</v>
      </c>
      <c r="P215" s="33" t="s">
        <v>712</v>
      </c>
      <c r="Q215" s="33" t="s">
        <v>723</v>
      </c>
      <c r="S215" s="8">
        <f t="shared" si="10"/>
        <v>190.5</v>
      </c>
      <c r="T215" t="b">
        <f t="shared" si="11"/>
        <v>1</v>
      </c>
    </row>
    <row r="216" spans="1:20" ht="15" customHeight="1">
      <c r="A216" s="17">
        <v>10</v>
      </c>
      <c r="B216" s="17">
        <v>6</v>
      </c>
      <c r="C216" s="18" t="s">
        <v>727</v>
      </c>
      <c r="D216" s="19" t="s">
        <v>728</v>
      </c>
      <c r="E216" s="19" t="s">
        <v>729</v>
      </c>
      <c r="F216" s="20">
        <v>89</v>
      </c>
      <c r="G216" s="20">
        <v>96</v>
      </c>
      <c r="H216" s="20">
        <v>185</v>
      </c>
      <c r="I216" s="20"/>
      <c r="J216" s="20">
        <v>5</v>
      </c>
      <c r="K216" s="20">
        <v>190</v>
      </c>
      <c r="L216" s="32"/>
      <c r="M216" s="32"/>
      <c r="N216" s="29">
        <f t="shared" si="9"/>
        <v>38</v>
      </c>
      <c r="O216" s="30">
        <f>SUMPRODUCT(($Q$3:$Q$457=Q216)*($P$3:$P$457=P216)*($N$3:$N$457&gt;N216))+1</f>
        <v>3</v>
      </c>
      <c r="P216" s="33" t="s">
        <v>712</v>
      </c>
      <c r="Q216" s="33" t="s">
        <v>723</v>
      </c>
      <c r="S216" s="8">
        <f t="shared" si="10"/>
        <v>190</v>
      </c>
      <c r="T216" t="b">
        <f t="shared" si="11"/>
        <v>1</v>
      </c>
    </row>
    <row r="217" spans="1:20" ht="15" customHeight="1">
      <c r="A217" s="17">
        <v>10</v>
      </c>
      <c r="B217" s="17">
        <v>7</v>
      </c>
      <c r="C217" s="18" t="s">
        <v>730</v>
      </c>
      <c r="D217" s="19" t="s">
        <v>731</v>
      </c>
      <c r="E217" s="19" t="s">
        <v>732</v>
      </c>
      <c r="F217" s="20">
        <v>86.8</v>
      </c>
      <c r="G217" s="20">
        <v>120.5</v>
      </c>
      <c r="H217" s="20">
        <v>207.3</v>
      </c>
      <c r="I217" s="20"/>
      <c r="J217" s="20">
        <v>0</v>
      </c>
      <c r="K217" s="20">
        <v>207.3</v>
      </c>
      <c r="L217" s="32"/>
      <c r="M217" s="32"/>
      <c r="N217" s="29">
        <f t="shared" si="9"/>
        <v>41.46</v>
      </c>
      <c r="O217" s="30">
        <f>SUMPRODUCT(($Q$3:$Q$457=Q217)*($P$3:$P$457=P217)*($N$3:$N$457&gt;N217))+1</f>
        <v>1</v>
      </c>
      <c r="P217" s="33" t="s">
        <v>712</v>
      </c>
      <c r="Q217" s="33" t="s">
        <v>733</v>
      </c>
      <c r="S217" s="8">
        <f t="shared" si="10"/>
        <v>207.3</v>
      </c>
      <c r="T217" t="b">
        <f t="shared" si="11"/>
        <v>1</v>
      </c>
    </row>
    <row r="218" spans="1:20" ht="15" customHeight="1">
      <c r="A218" s="17">
        <v>10</v>
      </c>
      <c r="B218" s="17">
        <v>8</v>
      </c>
      <c r="C218" s="18" t="s">
        <v>734</v>
      </c>
      <c r="D218" s="19" t="s">
        <v>735</v>
      </c>
      <c r="E218" s="19" t="s">
        <v>736</v>
      </c>
      <c r="F218" s="20">
        <v>86.4</v>
      </c>
      <c r="G218" s="20">
        <v>119.5</v>
      </c>
      <c r="H218" s="20">
        <v>205.9</v>
      </c>
      <c r="I218" s="20"/>
      <c r="J218" s="20">
        <v>0</v>
      </c>
      <c r="K218" s="20">
        <v>205.9</v>
      </c>
      <c r="L218" s="32"/>
      <c r="M218" s="32"/>
      <c r="N218" s="29">
        <f t="shared" si="9"/>
        <v>41.18</v>
      </c>
      <c r="O218" s="30">
        <f>SUMPRODUCT(($Q$3:$Q$457=Q218)*($P$3:$P$457=P218)*($N$3:$N$457&gt;N218))+1</f>
        <v>2</v>
      </c>
      <c r="P218" s="33" t="s">
        <v>712</v>
      </c>
      <c r="Q218" s="33" t="s">
        <v>733</v>
      </c>
      <c r="S218" s="8">
        <f t="shared" si="10"/>
        <v>205.9</v>
      </c>
      <c r="T218" t="b">
        <f t="shared" si="11"/>
        <v>1</v>
      </c>
    </row>
    <row r="219" spans="1:20" ht="15" customHeight="1">
      <c r="A219" s="17">
        <v>10</v>
      </c>
      <c r="B219" s="17">
        <v>9</v>
      </c>
      <c r="C219" s="18" t="s">
        <v>737</v>
      </c>
      <c r="D219" s="19" t="s">
        <v>738</v>
      </c>
      <c r="E219" s="19" t="s">
        <v>739</v>
      </c>
      <c r="F219" s="20">
        <v>83.1</v>
      </c>
      <c r="G219" s="20">
        <v>122</v>
      </c>
      <c r="H219" s="20">
        <v>205.1</v>
      </c>
      <c r="I219" s="20"/>
      <c r="J219" s="20">
        <v>0</v>
      </c>
      <c r="K219" s="20">
        <v>205.1</v>
      </c>
      <c r="L219" s="32"/>
      <c r="M219" s="32"/>
      <c r="N219" s="29">
        <f t="shared" si="9"/>
        <v>41.02</v>
      </c>
      <c r="O219" s="30">
        <f>SUMPRODUCT(($Q$3:$Q$457=Q219)*($P$3:$P$457=P219)*($N$3:$N$457&gt;N219))+1</f>
        <v>3</v>
      </c>
      <c r="P219" s="33" t="s">
        <v>712</v>
      </c>
      <c r="Q219" s="33" t="s">
        <v>733</v>
      </c>
      <c r="S219" s="8">
        <f t="shared" si="10"/>
        <v>205.1</v>
      </c>
      <c r="T219" t="b">
        <f t="shared" si="11"/>
        <v>1</v>
      </c>
    </row>
    <row r="220" spans="1:20" ht="15" customHeight="1">
      <c r="A220" s="17">
        <v>10</v>
      </c>
      <c r="B220" s="17">
        <v>10</v>
      </c>
      <c r="C220" s="18" t="s">
        <v>740</v>
      </c>
      <c r="D220" s="19" t="s">
        <v>741</v>
      </c>
      <c r="E220" s="19" t="s">
        <v>742</v>
      </c>
      <c r="F220" s="20">
        <v>85.6</v>
      </c>
      <c r="G220" s="20">
        <v>102</v>
      </c>
      <c r="H220" s="20">
        <v>187.6</v>
      </c>
      <c r="I220" s="20"/>
      <c r="J220" s="20">
        <v>5</v>
      </c>
      <c r="K220" s="20">
        <v>192.6</v>
      </c>
      <c r="L220" s="32"/>
      <c r="M220" s="32"/>
      <c r="N220" s="29">
        <f t="shared" si="9"/>
        <v>38.52</v>
      </c>
      <c r="O220" s="30">
        <f>SUMPRODUCT(($Q$3:$Q$457=Q220)*($P$3:$P$457=P220)*($N$3:$N$457&gt;N220))+1</f>
        <v>1</v>
      </c>
      <c r="P220" s="33" t="s">
        <v>712</v>
      </c>
      <c r="Q220" s="33" t="s">
        <v>743</v>
      </c>
      <c r="S220" s="8">
        <f t="shared" si="10"/>
        <v>192.6</v>
      </c>
      <c r="T220" t="b">
        <f t="shared" si="11"/>
        <v>1</v>
      </c>
    </row>
    <row r="221" spans="1:20" ht="15" customHeight="1">
      <c r="A221" s="17">
        <v>10</v>
      </c>
      <c r="B221" s="17">
        <v>11</v>
      </c>
      <c r="C221" s="18" t="s">
        <v>744</v>
      </c>
      <c r="D221" s="19" t="s">
        <v>745</v>
      </c>
      <c r="E221" s="19" t="s">
        <v>746</v>
      </c>
      <c r="F221" s="20">
        <v>80.4</v>
      </c>
      <c r="G221" s="20">
        <v>107.5</v>
      </c>
      <c r="H221" s="20">
        <v>187.9</v>
      </c>
      <c r="I221" s="20"/>
      <c r="J221" s="20">
        <v>0</v>
      </c>
      <c r="K221" s="20">
        <v>187.9</v>
      </c>
      <c r="L221" s="32"/>
      <c r="M221" s="32"/>
      <c r="N221" s="29">
        <f t="shared" si="9"/>
        <v>37.58</v>
      </c>
      <c r="O221" s="30">
        <f>SUMPRODUCT(($Q$3:$Q$457=Q221)*($P$3:$P$457=P221)*($N$3:$N$457&gt;N221))+1</f>
        <v>2</v>
      </c>
      <c r="P221" s="33" t="s">
        <v>712</v>
      </c>
      <c r="Q221" s="33" t="s">
        <v>743</v>
      </c>
      <c r="S221" s="8">
        <f t="shared" si="10"/>
        <v>187.9</v>
      </c>
      <c r="T221" t="b">
        <f t="shared" si="11"/>
        <v>1</v>
      </c>
    </row>
    <row r="222" spans="1:20" ht="15" customHeight="1">
      <c r="A222" s="17">
        <v>10</v>
      </c>
      <c r="B222" s="17">
        <v>12</v>
      </c>
      <c r="C222" s="18" t="s">
        <v>747</v>
      </c>
      <c r="D222" s="19" t="s">
        <v>748</v>
      </c>
      <c r="E222" s="19" t="s">
        <v>749</v>
      </c>
      <c r="F222" s="20">
        <v>73.7</v>
      </c>
      <c r="G222" s="20">
        <v>112</v>
      </c>
      <c r="H222" s="20">
        <v>185.7</v>
      </c>
      <c r="I222" s="20"/>
      <c r="J222" s="20">
        <v>0</v>
      </c>
      <c r="K222" s="20">
        <v>185.7</v>
      </c>
      <c r="L222" s="32"/>
      <c r="M222" s="32"/>
      <c r="N222" s="29">
        <f t="shared" si="9"/>
        <v>37.14</v>
      </c>
      <c r="O222" s="30">
        <f>SUMPRODUCT(($Q$3:$Q$457=Q222)*($P$3:$P$457=P222)*($N$3:$N$457&gt;N222))+1</f>
        <v>3</v>
      </c>
      <c r="P222" s="33" t="s">
        <v>712</v>
      </c>
      <c r="Q222" s="33" t="s">
        <v>743</v>
      </c>
      <c r="S222" s="8">
        <f t="shared" si="10"/>
        <v>185.7</v>
      </c>
      <c r="T222" t="b">
        <f t="shared" si="11"/>
        <v>1</v>
      </c>
    </row>
    <row r="223" spans="1:20" ht="15" customHeight="1">
      <c r="A223" s="17">
        <v>10</v>
      </c>
      <c r="B223" s="17">
        <v>13</v>
      </c>
      <c r="C223" s="18" t="s">
        <v>750</v>
      </c>
      <c r="D223" s="19" t="s">
        <v>751</v>
      </c>
      <c r="E223" s="19" t="s">
        <v>752</v>
      </c>
      <c r="F223" s="20">
        <v>81</v>
      </c>
      <c r="G223" s="20">
        <v>116.5</v>
      </c>
      <c r="H223" s="20">
        <v>197.5</v>
      </c>
      <c r="I223" s="20"/>
      <c r="J223" s="20">
        <v>0</v>
      </c>
      <c r="K223" s="20">
        <v>197.5</v>
      </c>
      <c r="L223" s="32"/>
      <c r="M223" s="32"/>
      <c r="N223" s="29">
        <f t="shared" si="9"/>
        <v>39.5</v>
      </c>
      <c r="O223" s="30">
        <f>SUMPRODUCT(($Q$3:$Q$457=Q223)*($P$3:$P$457=P223)*($N$3:$N$457&gt;N223))+1</f>
        <v>1</v>
      </c>
      <c r="P223" s="33" t="s">
        <v>712</v>
      </c>
      <c r="Q223" s="33" t="s">
        <v>753</v>
      </c>
      <c r="S223" s="8">
        <f t="shared" si="10"/>
        <v>197.5</v>
      </c>
      <c r="T223" t="b">
        <f t="shared" si="11"/>
        <v>1</v>
      </c>
    </row>
    <row r="224" spans="1:20" ht="15" customHeight="1">
      <c r="A224" s="17">
        <v>10</v>
      </c>
      <c r="B224" s="17">
        <v>14</v>
      </c>
      <c r="C224" s="18" t="s">
        <v>754</v>
      </c>
      <c r="D224" s="19" t="s">
        <v>755</v>
      </c>
      <c r="E224" s="19" t="s">
        <v>756</v>
      </c>
      <c r="F224" s="20">
        <v>78</v>
      </c>
      <c r="G224" s="20">
        <v>112.5</v>
      </c>
      <c r="H224" s="20">
        <v>190.5</v>
      </c>
      <c r="I224" s="20"/>
      <c r="J224" s="20">
        <v>5</v>
      </c>
      <c r="K224" s="20">
        <v>195.5</v>
      </c>
      <c r="L224" s="32"/>
      <c r="M224" s="32"/>
      <c r="N224" s="29">
        <f t="shared" si="9"/>
        <v>39.1</v>
      </c>
      <c r="O224" s="30">
        <f>SUMPRODUCT(($Q$3:$Q$457=Q224)*($P$3:$P$457=P224)*($N$3:$N$457&gt;N224))+1</f>
        <v>2</v>
      </c>
      <c r="P224" s="33" t="s">
        <v>712</v>
      </c>
      <c r="Q224" s="33" t="s">
        <v>753</v>
      </c>
      <c r="S224" s="8">
        <f t="shared" si="10"/>
        <v>195.5</v>
      </c>
      <c r="T224" t="b">
        <f t="shared" si="11"/>
        <v>1</v>
      </c>
    </row>
    <row r="225" spans="1:20" ht="15" customHeight="1">
      <c r="A225" s="17">
        <v>10</v>
      </c>
      <c r="B225" s="17">
        <v>15</v>
      </c>
      <c r="C225" s="18" t="s">
        <v>757</v>
      </c>
      <c r="D225" s="19" t="s">
        <v>758</v>
      </c>
      <c r="E225" s="19" t="s">
        <v>759</v>
      </c>
      <c r="F225" s="20">
        <v>89</v>
      </c>
      <c r="G225" s="20">
        <v>105.5</v>
      </c>
      <c r="H225" s="20">
        <v>194.5</v>
      </c>
      <c r="I225" s="20"/>
      <c r="J225" s="20">
        <v>0</v>
      </c>
      <c r="K225" s="20">
        <v>194.5</v>
      </c>
      <c r="L225" s="32"/>
      <c r="M225" s="32"/>
      <c r="N225" s="29">
        <f t="shared" si="9"/>
        <v>38.9</v>
      </c>
      <c r="O225" s="30">
        <f>SUMPRODUCT(($Q$3:$Q$457=Q225)*($P$3:$P$457=P225)*($N$3:$N$457&gt;N225))+1</f>
        <v>3</v>
      </c>
      <c r="P225" s="33" t="s">
        <v>712</v>
      </c>
      <c r="Q225" s="33" t="s">
        <v>753</v>
      </c>
      <c r="S225" s="8">
        <f t="shared" si="10"/>
        <v>194.5</v>
      </c>
      <c r="T225" t="b">
        <f t="shared" si="11"/>
        <v>1</v>
      </c>
    </row>
    <row r="226" spans="1:20" ht="15" customHeight="1">
      <c r="A226" s="17">
        <v>10</v>
      </c>
      <c r="B226" s="17">
        <v>16</v>
      </c>
      <c r="C226" s="18" t="s">
        <v>760</v>
      </c>
      <c r="D226" s="19" t="s">
        <v>761</v>
      </c>
      <c r="E226" s="19" t="s">
        <v>762</v>
      </c>
      <c r="F226" s="20">
        <v>84.4</v>
      </c>
      <c r="G226" s="20">
        <v>107.5</v>
      </c>
      <c r="H226" s="20">
        <v>191.9</v>
      </c>
      <c r="I226" s="20"/>
      <c r="J226" s="20">
        <v>0</v>
      </c>
      <c r="K226" s="20">
        <v>191.9</v>
      </c>
      <c r="L226" s="32"/>
      <c r="M226" s="32"/>
      <c r="N226" s="29">
        <f t="shared" si="9"/>
        <v>38.38</v>
      </c>
      <c r="O226" s="30">
        <f>SUMPRODUCT(($Q$3:$Q$457=Q226)*($P$3:$P$457=P226)*($N$3:$N$457&gt;N226))+1</f>
        <v>1</v>
      </c>
      <c r="P226" s="33" t="s">
        <v>630</v>
      </c>
      <c r="Q226" s="33" t="s">
        <v>763</v>
      </c>
      <c r="S226" s="8">
        <f t="shared" si="10"/>
        <v>191.9</v>
      </c>
      <c r="T226" t="b">
        <f t="shared" si="11"/>
        <v>1</v>
      </c>
    </row>
    <row r="227" spans="1:20" ht="15" customHeight="1">
      <c r="A227" s="17">
        <v>10</v>
      </c>
      <c r="B227" s="17">
        <v>17</v>
      </c>
      <c r="C227" s="18" t="s">
        <v>764</v>
      </c>
      <c r="D227" s="19" t="s">
        <v>765</v>
      </c>
      <c r="E227" s="19" t="s">
        <v>766</v>
      </c>
      <c r="F227" s="20">
        <v>88.3</v>
      </c>
      <c r="G227" s="20">
        <v>94.5</v>
      </c>
      <c r="H227" s="20">
        <v>182.8</v>
      </c>
      <c r="I227" s="20"/>
      <c r="J227" s="20">
        <v>5</v>
      </c>
      <c r="K227" s="20">
        <v>187.8</v>
      </c>
      <c r="L227" s="32"/>
      <c r="M227" s="32"/>
      <c r="N227" s="29">
        <f t="shared" si="9"/>
        <v>37.56</v>
      </c>
      <c r="O227" s="30">
        <f>SUMPRODUCT(($Q$3:$Q$457=Q227)*($P$3:$P$457=P227)*($N$3:$N$457&gt;N227))+1</f>
        <v>2</v>
      </c>
      <c r="P227" s="33" t="s">
        <v>630</v>
      </c>
      <c r="Q227" s="33" t="s">
        <v>763</v>
      </c>
      <c r="S227" s="8">
        <f t="shared" si="10"/>
        <v>187.8</v>
      </c>
      <c r="T227" t="b">
        <f t="shared" si="11"/>
        <v>1</v>
      </c>
    </row>
    <row r="228" spans="1:20" ht="15" customHeight="1">
      <c r="A228" s="17">
        <v>10</v>
      </c>
      <c r="B228" s="17">
        <v>18</v>
      </c>
      <c r="C228" s="18" t="s">
        <v>767</v>
      </c>
      <c r="D228" s="19" t="s">
        <v>768</v>
      </c>
      <c r="E228" s="19" t="s">
        <v>769</v>
      </c>
      <c r="F228" s="20">
        <v>81.3</v>
      </c>
      <c r="G228" s="20">
        <v>100.5</v>
      </c>
      <c r="H228" s="20">
        <v>181.8</v>
      </c>
      <c r="I228" s="20"/>
      <c r="J228" s="20">
        <v>0</v>
      </c>
      <c r="K228" s="20">
        <v>181.8</v>
      </c>
      <c r="L228" s="32"/>
      <c r="M228" s="32"/>
      <c r="N228" s="29">
        <f t="shared" si="9"/>
        <v>36.36</v>
      </c>
      <c r="O228" s="30">
        <f>SUMPRODUCT(($Q$3:$Q$457=Q228)*($P$3:$P$457=P228)*($N$3:$N$457&gt;N228))+1</f>
        <v>3</v>
      </c>
      <c r="P228" s="33" t="s">
        <v>630</v>
      </c>
      <c r="Q228" s="33" t="s">
        <v>763</v>
      </c>
      <c r="S228" s="8">
        <f t="shared" si="10"/>
        <v>181.8</v>
      </c>
      <c r="T228" t="b">
        <f t="shared" si="11"/>
        <v>1</v>
      </c>
    </row>
    <row r="229" spans="1:20" ht="15" customHeight="1">
      <c r="A229" s="17">
        <v>10</v>
      </c>
      <c r="B229" s="17">
        <v>19</v>
      </c>
      <c r="C229" s="18" t="s">
        <v>770</v>
      </c>
      <c r="D229" s="19" t="s">
        <v>771</v>
      </c>
      <c r="E229" s="19" t="s">
        <v>772</v>
      </c>
      <c r="F229" s="20">
        <v>81.8</v>
      </c>
      <c r="G229" s="20">
        <v>115.5</v>
      </c>
      <c r="H229" s="20">
        <v>197.3</v>
      </c>
      <c r="I229" s="20"/>
      <c r="J229" s="20">
        <v>5</v>
      </c>
      <c r="K229" s="20">
        <v>202.3</v>
      </c>
      <c r="L229" s="32"/>
      <c r="M229" s="32"/>
      <c r="N229" s="29">
        <f t="shared" si="9"/>
        <v>40.46</v>
      </c>
      <c r="O229" s="30">
        <f>SUMPRODUCT(($Q$3:$Q$457=Q229)*($P$3:$P$457=P229)*($N$3:$N$457&gt;N229))+1</f>
        <v>1</v>
      </c>
      <c r="P229" s="33" t="s">
        <v>630</v>
      </c>
      <c r="Q229" s="33" t="s">
        <v>773</v>
      </c>
      <c r="S229" s="8">
        <f t="shared" si="10"/>
        <v>202.3</v>
      </c>
      <c r="T229" t="b">
        <f t="shared" si="11"/>
        <v>1</v>
      </c>
    </row>
    <row r="230" spans="1:20" ht="15" customHeight="1">
      <c r="A230" s="17">
        <v>10</v>
      </c>
      <c r="B230" s="17">
        <v>20</v>
      </c>
      <c r="C230" s="18" t="s">
        <v>774</v>
      </c>
      <c r="D230" s="19" t="s">
        <v>775</v>
      </c>
      <c r="E230" s="19" t="s">
        <v>776</v>
      </c>
      <c r="F230" s="20">
        <v>83.9</v>
      </c>
      <c r="G230" s="20">
        <v>108.5</v>
      </c>
      <c r="H230" s="20">
        <v>192.4</v>
      </c>
      <c r="I230" s="20"/>
      <c r="J230" s="20">
        <v>5</v>
      </c>
      <c r="K230" s="20">
        <v>197.4</v>
      </c>
      <c r="L230" s="32"/>
      <c r="M230" s="32"/>
      <c r="N230" s="29">
        <f t="shared" si="9"/>
        <v>39.48</v>
      </c>
      <c r="O230" s="30">
        <f>SUMPRODUCT(($Q$3:$Q$457=Q230)*($P$3:$P$457=P230)*($N$3:$N$457&gt;N230))+1</f>
        <v>2</v>
      </c>
      <c r="P230" s="33" t="s">
        <v>630</v>
      </c>
      <c r="Q230" s="33" t="s">
        <v>773</v>
      </c>
      <c r="S230" s="8">
        <f t="shared" si="10"/>
        <v>197.4</v>
      </c>
      <c r="T230" t="b">
        <f t="shared" si="11"/>
        <v>1</v>
      </c>
    </row>
    <row r="231" spans="1:20" ht="15" customHeight="1">
      <c r="A231" s="17">
        <v>10</v>
      </c>
      <c r="B231" s="17">
        <v>21</v>
      </c>
      <c r="C231" s="18" t="s">
        <v>777</v>
      </c>
      <c r="D231" s="19" t="s">
        <v>778</v>
      </c>
      <c r="E231" s="19" t="s">
        <v>779</v>
      </c>
      <c r="F231" s="20">
        <v>91.1</v>
      </c>
      <c r="G231" s="20">
        <v>103</v>
      </c>
      <c r="H231" s="20">
        <v>194.1</v>
      </c>
      <c r="I231" s="20"/>
      <c r="J231" s="20">
        <v>0</v>
      </c>
      <c r="K231" s="20">
        <v>194.1</v>
      </c>
      <c r="L231" s="32"/>
      <c r="M231" s="32"/>
      <c r="N231" s="29">
        <f t="shared" si="9"/>
        <v>38.82</v>
      </c>
      <c r="O231" s="30">
        <f>SUMPRODUCT(($Q$3:$Q$457=Q231)*($P$3:$P$457=P231)*($N$3:$N$457&gt;N231))+1</f>
        <v>3</v>
      </c>
      <c r="P231" s="33" t="s">
        <v>630</v>
      </c>
      <c r="Q231" s="33" t="s">
        <v>773</v>
      </c>
      <c r="S231" s="8">
        <f t="shared" si="10"/>
        <v>194.1</v>
      </c>
      <c r="T231" t="b">
        <f t="shared" si="11"/>
        <v>1</v>
      </c>
    </row>
    <row r="232" spans="1:20" ht="15" customHeight="1">
      <c r="A232" s="17">
        <v>11</v>
      </c>
      <c r="B232" s="17">
        <v>1</v>
      </c>
      <c r="C232" s="18" t="s">
        <v>781</v>
      </c>
      <c r="D232" s="19" t="s">
        <v>782</v>
      </c>
      <c r="E232" s="19" t="s">
        <v>783</v>
      </c>
      <c r="F232" s="20">
        <v>91.7</v>
      </c>
      <c r="G232" s="20">
        <v>97.5</v>
      </c>
      <c r="H232" s="20">
        <v>189.2</v>
      </c>
      <c r="I232" s="20"/>
      <c r="J232" s="20">
        <v>5</v>
      </c>
      <c r="K232" s="20">
        <v>194.2</v>
      </c>
      <c r="L232" s="32"/>
      <c r="M232" s="32"/>
      <c r="N232" s="29">
        <f t="shared" si="9"/>
        <v>38.84</v>
      </c>
      <c r="O232" s="30">
        <f>SUMPRODUCT(($Q$3:$Q$457=Q232)*($P$3:$P$457=P232)*($N$3:$N$457&gt;N232))+1</f>
        <v>1</v>
      </c>
      <c r="P232" s="33" t="s">
        <v>630</v>
      </c>
      <c r="Q232" s="33" t="s">
        <v>784</v>
      </c>
      <c r="S232" s="8">
        <f t="shared" si="10"/>
        <v>194.2</v>
      </c>
      <c r="T232" t="b">
        <f t="shared" si="11"/>
        <v>1</v>
      </c>
    </row>
    <row r="233" spans="1:20" ht="15" customHeight="1">
      <c r="A233" s="17">
        <v>11</v>
      </c>
      <c r="B233" s="17">
        <v>2</v>
      </c>
      <c r="C233" s="18" t="s">
        <v>785</v>
      </c>
      <c r="D233" s="19" t="s">
        <v>786</v>
      </c>
      <c r="E233" s="19" t="s">
        <v>787</v>
      </c>
      <c r="F233" s="20">
        <v>72.3</v>
      </c>
      <c r="G233" s="20">
        <v>115</v>
      </c>
      <c r="H233" s="20">
        <v>187.3</v>
      </c>
      <c r="I233" s="20"/>
      <c r="J233" s="20">
        <v>5</v>
      </c>
      <c r="K233" s="20">
        <v>192.3</v>
      </c>
      <c r="L233" s="32"/>
      <c r="M233" s="32"/>
      <c r="N233" s="29">
        <f t="shared" si="9"/>
        <v>38.46</v>
      </c>
      <c r="O233" s="30">
        <f>SUMPRODUCT(($Q$3:$Q$457=Q233)*($P$3:$P$457=P233)*($N$3:$N$457&gt;N233))+1</f>
        <v>2</v>
      </c>
      <c r="P233" s="33" t="s">
        <v>630</v>
      </c>
      <c r="Q233" s="33" t="s">
        <v>784</v>
      </c>
      <c r="S233" s="8">
        <f t="shared" si="10"/>
        <v>192.3</v>
      </c>
      <c r="T233" t="b">
        <f t="shared" si="11"/>
        <v>1</v>
      </c>
    </row>
    <row r="234" spans="1:20" ht="15" customHeight="1">
      <c r="A234" s="17">
        <v>11</v>
      </c>
      <c r="B234" s="17">
        <v>3</v>
      </c>
      <c r="C234" s="18" t="s">
        <v>788</v>
      </c>
      <c r="D234" s="19" t="s">
        <v>789</v>
      </c>
      <c r="E234" s="19" t="s">
        <v>790</v>
      </c>
      <c r="F234" s="20">
        <v>72.7</v>
      </c>
      <c r="G234" s="20">
        <v>112</v>
      </c>
      <c r="H234" s="20">
        <v>184.7</v>
      </c>
      <c r="I234" s="20"/>
      <c r="J234" s="20">
        <v>5</v>
      </c>
      <c r="K234" s="20">
        <v>189.7</v>
      </c>
      <c r="L234" s="32"/>
      <c r="M234" s="32"/>
      <c r="N234" s="29">
        <f t="shared" si="9"/>
        <v>37.94</v>
      </c>
      <c r="O234" s="30">
        <f>SUMPRODUCT(($Q$3:$Q$457=Q234)*($P$3:$P$457=P234)*($N$3:$N$457&gt;N234))+1</f>
        <v>3</v>
      </c>
      <c r="P234" s="33" t="s">
        <v>630</v>
      </c>
      <c r="Q234" s="33" t="s">
        <v>784</v>
      </c>
      <c r="S234" s="8">
        <f t="shared" si="10"/>
        <v>189.7</v>
      </c>
      <c r="T234" t="b">
        <f t="shared" si="11"/>
        <v>1</v>
      </c>
    </row>
    <row r="235" spans="1:20" ht="15" customHeight="1">
      <c r="A235" s="17">
        <v>11</v>
      </c>
      <c r="B235" s="17">
        <v>4</v>
      </c>
      <c r="C235" s="18" t="s">
        <v>791</v>
      </c>
      <c r="D235" s="19" t="s">
        <v>792</v>
      </c>
      <c r="E235" s="19" t="s">
        <v>793</v>
      </c>
      <c r="F235" s="20">
        <v>102.3</v>
      </c>
      <c r="G235" s="20">
        <v>99</v>
      </c>
      <c r="H235" s="20">
        <v>201.3</v>
      </c>
      <c r="I235" s="20"/>
      <c r="J235" s="20">
        <v>0</v>
      </c>
      <c r="K235" s="20">
        <v>201.3</v>
      </c>
      <c r="L235" s="32"/>
      <c r="M235" s="32"/>
      <c r="N235" s="29">
        <f t="shared" si="9"/>
        <v>40.26</v>
      </c>
      <c r="O235" s="30">
        <f>SUMPRODUCT(($Q$3:$Q$457=Q235)*($P$3:$P$457=P235)*($N$3:$N$457&gt;N235))+1</f>
        <v>1</v>
      </c>
      <c r="P235" s="33" t="s">
        <v>630</v>
      </c>
      <c r="Q235" s="33" t="s">
        <v>794</v>
      </c>
      <c r="S235" s="8">
        <f t="shared" si="10"/>
        <v>201.3</v>
      </c>
      <c r="T235" t="b">
        <f t="shared" si="11"/>
        <v>1</v>
      </c>
    </row>
    <row r="236" spans="1:20" ht="15" customHeight="1">
      <c r="A236" s="17">
        <v>11</v>
      </c>
      <c r="B236" s="17">
        <v>5</v>
      </c>
      <c r="C236" s="18" t="s">
        <v>795</v>
      </c>
      <c r="D236" s="19" t="s">
        <v>796</v>
      </c>
      <c r="E236" s="19" t="s">
        <v>797</v>
      </c>
      <c r="F236" s="20">
        <v>95.5</v>
      </c>
      <c r="G236" s="20">
        <v>104</v>
      </c>
      <c r="H236" s="20">
        <v>199.5</v>
      </c>
      <c r="I236" s="20"/>
      <c r="J236" s="20">
        <v>0</v>
      </c>
      <c r="K236" s="20">
        <v>199.5</v>
      </c>
      <c r="L236" s="32"/>
      <c r="M236" s="32"/>
      <c r="N236" s="29">
        <f t="shared" si="9"/>
        <v>39.9</v>
      </c>
      <c r="O236" s="30">
        <f>SUMPRODUCT(($Q$3:$Q$457=Q236)*($P$3:$P$457=P236)*($N$3:$N$457&gt;N236))+1</f>
        <v>2</v>
      </c>
      <c r="P236" s="33" t="s">
        <v>630</v>
      </c>
      <c r="Q236" s="33" t="s">
        <v>794</v>
      </c>
      <c r="S236" s="8">
        <f t="shared" si="10"/>
        <v>199.5</v>
      </c>
      <c r="T236" t="b">
        <f t="shared" si="11"/>
        <v>1</v>
      </c>
    </row>
    <row r="237" spans="1:20" ht="15" customHeight="1">
      <c r="A237" s="17">
        <v>11</v>
      </c>
      <c r="B237" s="17">
        <v>6</v>
      </c>
      <c r="C237" s="18" t="s">
        <v>798</v>
      </c>
      <c r="D237" s="19" t="s">
        <v>799</v>
      </c>
      <c r="E237" s="19" t="s">
        <v>800</v>
      </c>
      <c r="F237" s="20">
        <v>89</v>
      </c>
      <c r="G237" s="20">
        <v>105</v>
      </c>
      <c r="H237" s="20">
        <v>194</v>
      </c>
      <c r="I237" s="20"/>
      <c r="J237" s="20">
        <v>5</v>
      </c>
      <c r="K237" s="20">
        <v>199</v>
      </c>
      <c r="L237" s="32"/>
      <c r="M237" s="32"/>
      <c r="N237" s="29">
        <f t="shared" si="9"/>
        <v>39.8</v>
      </c>
      <c r="O237" s="30">
        <f>SUMPRODUCT(($Q$3:$Q$457=Q237)*($P$3:$P$457=P237)*($N$3:$N$457&gt;N237))+1</f>
        <v>3</v>
      </c>
      <c r="P237" s="33" t="s">
        <v>630</v>
      </c>
      <c r="Q237" s="33" t="s">
        <v>794</v>
      </c>
      <c r="S237" s="8">
        <f t="shared" si="10"/>
        <v>199</v>
      </c>
      <c r="T237" t="b">
        <f t="shared" si="11"/>
        <v>1</v>
      </c>
    </row>
    <row r="238" spans="1:20" ht="15" customHeight="1">
      <c r="A238" s="17">
        <v>11</v>
      </c>
      <c r="B238" s="17">
        <v>7</v>
      </c>
      <c r="C238" s="18" t="s">
        <v>801</v>
      </c>
      <c r="D238" s="19" t="s">
        <v>802</v>
      </c>
      <c r="E238" s="19" t="s">
        <v>803</v>
      </c>
      <c r="F238" s="20">
        <v>96.6</v>
      </c>
      <c r="G238" s="20">
        <v>108.5</v>
      </c>
      <c r="H238" s="20">
        <v>205.1</v>
      </c>
      <c r="I238" s="20"/>
      <c r="J238" s="20">
        <v>0</v>
      </c>
      <c r="K238" s="20">
        <v>205.1</v>
      </c>
      <c r="L238" s="32"/>
      <c r="M238" s="32"/>
      <c r="N238" s="29">
        <f t="shared" si="9"/>
        <v>41.02</v>
      </c>
      <c r="O238" s="30">
        <f>SUMPRODUCT(($Q$3:$Q$457=Q238)*($P$3:$P$457=P238)*($N$3:$N$457&gt;N238))+1</f>
        <v>1</v>
      </c>
      <c r="P238" s="33" t="s">
        <v>630</v>
      </c>
      <c r="Q238" s="33" t="s">
        <v>804</v>
      </c>
      <c r="S238" s="8">
        <f t="shared" si="10"/>
        <v>205.1</v>
      </c>
      <c r="T238" t="b">
        <f t="shared" si="11"/>
        <v>1</v>
      </c>
    </row>
    <row r="239" spans="1:20" ht="15" customHeight="1">
      <c r="A239" s="17">
        <v>11</v>
      </c>
      <c r="B239" s="17">
        <v>8</v>
      </c>
      <c r="C239" s="18" t="s">
        <v>805</v>
      </c>
      <c r="D239" s="19" t="s">
        <v>806</v>
      </c>
      <c r="E239" s="19" t="s">
        <v>807</v>
      </c>
      <c r="F239" s="20">
        <v>94</v>
      </c>
      <c r="G239" s="20">
        <v>106</v>
      </c>
      <c r="H239" s="20">
        <v>200</v>
      </c>
      <c r="I239" s="20"/>
      <c r="J239" s="20">
        <v>5</v>
      </c>
      <c r="K239" s="20">
        <v>205</v>
      </c>
      <c r="L239" s="32"/>
      <c r="M239" s="32"/>
      <c r="N239" s="29">
        <f t="shared" si="9"/>
        <v>41</v>
      </c>
      <c r="O239" s="30">
        <f>SUMPRODUCT(($Q$3:$Q$457=Q239)*($P$3:$P$457=P239)*($N$3:$N$457&gt;N239))+1</f>
        <v>2</v>
      </c>
      <c r="P239" s="33" t="s">
        <v>630</v>
      </c>
      <c r="Q239" s="33" t="s">
        <v>804</v>
      </c>
      <c r="S239" s="8">
        <f t="shared" si="10"/>
        <v>205</v>
      </c>
      <c r="T239" t="b">
        <f t="shared" si="11"/>
        <v>1</v>
      </c>
    </row>
    <row r="240" spans="1:20" ht="15" customHeight="1">
      <c r="A240" s="17">
        <v>11</v>
      </c>
      <c r="B240" s="17">
        <v>9</v>
      </c>
      <c r="C240" s="18" t="s">
        <v>808</v>
      </c>
      <c r="D240" s="19" t="s">
        <v>809</v>
      </c>
      <c r="E240" s="19" t="s">
        <v>810</v>
      </c>
      <c r="F240" s="20">
        <v>90.6</v>
      </c>
      <c r="G240" s="20">
        <v>104.5</v>
      </c>
      <c r="H240" s="20">
        <v>195.1</v>
      </c>
      <c r="I240" s="20"/>
      <c r="J240" s="20">
        <v>5</v>
      </c>
      <c r="K240" s="20">
        <v>200.1</v>
      </c>
      <c r="L240" s="32"/>
      <c r="M240" s="32"/>
      <c r="N240" s="29">
        <f t="shared" si="9"/>
        <v>40.02</v>
      </c>
      <c r="O240" s="30">
        <f>SUMPRODUCT(($Q$3:$Q$457=Q240)*($P$3:$P$457=P240)*($N$3:$N$457&gt;N240))+1</f>
        <v>3</v>
      </c>
      <c r="P240" s="33" t="s">
        <v>630</v>
      </c>
      <c r="Q240" s="33" t="s">
        <v>804</v>
      </c>
      <c r="S240" s="8">
        <f t="shared" si="10"/>
        <v>200.1</v>
      </c>
      <c r="T240" t="b">
        <f t="shared" si="11"/>
        <v>1</v>
      </c>
    </row>
    <row r="241" spans="1:20" ht="15" customHeight="1">
      <c r="A241" s="17">
        <v>11</v>
      </c>
      <c r="B241" s="17">
        <v>10</v>
      </c>
      <c r="C241" s="18" t="s">
        <v>811</v>
      </c>
      <c r="D241" s="19" t="s">
        <v>812</v>
      </c>
      <c r="E241" s="19" t="s">
        <v>813</v>
      </c>
      <c r="F241" s="20">
        <v>99.8</v>
      </c>
      <c r="G241" s="20">
        <v>112.5</v>
      </c>
      <c r="H241" s="20">
        <v>212.3</v>
      </c>
      <c r="I241" s="20"/>
      <c r="J241" s="20">
        <v>5</v>
      </c>
      <c r="K241" s="20">
        <v>217.3</v>
      </c>
      <c r="L241" s="32"/>
      <c r="M241" s="32"/>
      <c r="N241" s="29">
        <f t="shared" si="9"/>
        <v>43.46</v>
      </c>
      <c r="O241" s="30">
        <f>SUMPRODUCT(($Q$3:$Q$457=Q241)*($P$3:$P$457=P241)*($N$3:$N$457&gt;N241))+1</f>
        <v>1</v>
      </c>
      <c r="P241" s="33" t="s">
        <v>630</v>
      </c>
      <c r="Q241" s="33" t="s">
        <v>814</v>
      </c>
      <c r="S241" s="8">
        <f t="shared" si="10"/>
        <v>217.3</v>
      </c>
      <c r="T241" t="b">
        <f t="shared" si="11"/>
        <v>1</v>
      </c>
    </row>
    <row r="242" spans="1:20" ht="15" customHeight="1">
      <c r="A242" s="17">
        <v>11</v>
      </c>
      <c r="B242" s="17">
        <v>11</v>
      </c>
      <c r="C242" s="18" t="s">
        <v>815</v>
      </c>
      <c r="D242" s="19" t="s">
        <v>816</v>
      </c>
      <c r="E242" s="19" t="s">
        <v>817</v>
      </c>
      <c r="F242" s="20">
        <v>107</v>
      </c>
      <c r="G242" s="20">
        <v>102.5</v>
      </c>
      <c r="H242" s="20">
        <v>209.5</v>
      </c>
      <c r="I242" s="20"/>
      <c r="J242" s="20">
        <v>0</v>
      </c>
      <c r="K242" s="20">
        <v>209.5</v>
      </c>
      <c r="L242" s="32"/>
      <c r="M242" s="32"/>
      <c r="N242" s="29">
        <f t="shared" si="9"/>
        <v>41.9</v>
      </c>
      <c r="O242" s="30">
        <f>SUMPRODUCT(($Q$3:$Q$457=Q242)*($P$3:$P$457=P242)*($N$3:$N$457&gt;N242))+1</f>
        <v>2</v>
      </c>
      <c r="P242" s="33" t="s">
        <v>630</v>
      </c>
      <c r="Q242" s="33" t="s">
        <v>814</v>
      </c>
      <c r="S242" s="8">
        <f t="shared" si="10"/>
        <v>209.5</v>
      </c>
      <c r="T242" t="b">
        <f t="shared" si="11"/>
        <v>1</v>
      </c>
    </row>
    <row r="243" spans="1:20" ht="15" customHeight="1">
      <c r="A243" s="17">
        <v>11</v>
      </c>
      <c r="B243" s="17">
        <v>12</v>
      </c>
      <c r="C243" s="18" t="s">
        <v>818</v>
      </c>
      <c r="D243" s="19" t="s">
        <v>819</v>
      </c>
      <c r="E243" s="19" t="s">
        <v>820</v>
      </c>
      <c r="F243" s="20">
        <v>87.8</v>
      </c>
      <c r="G243" s="20">
        <v>112</v>
      </c>
      <c r="H243" s="20">
        <v>199.8</v>
      </c>
      <c r="I243" s="20"/>
      <c r="J243" s="20">
        <v>0</v>
      </c>
      <c r="K243" s="20">
        <v>199.8</v>
      </c>
      <c r="L243" s="32"/>
      <c r="M243" s="32"/>
      <c r="N243" s="29">
        <f t="shared" si="9"/>
        <v>39.96</v>
      </c>
      <c r="O243" s="30">
        <f>SUMPRODUCT(($Q$3:$Q$457=Q243)*($P$3:$P$457=P243)*($N$3:$N$457&gt;N243))+1</f>
        <v>3</v>
      </c>
      <c r="P243" s="33" t="s">
        <v>630</v>
      </c>
      <c r="Q243" s="33" t="s">
        <v>814</v>
      </c>
      <c r="S243" s="8">
        <f t="shared" si="10"/>
        <v>199.8</v>
      </c>
      <c r="T243" t="b">
        <f t="shared" si="11"/>
        <v>1</v>
      </c>
    </row>
    <row r="244" spans="1:20" ht="15" customHeight="1">
      <c r="A244" s="17">
        <v>11</v>
      </c>
      <c r="B244" s="17">
        <v>13</v>
      </c>
      <c r="C244" s="18" t="s">
        <v>821</v>
      </c>
      <c r="D244" s="19" t="s">
        <v>822</v>
      </c>
      <c r="E244" s="19" t="s">
        <v>823</v>
      </c>
      <c r="F244" s="20">
        <v>80.9</v>
      </c>
      <c r="G244" s="20">
        <v>118.5</v>
      </c>
      <c r="H244" s="20">
        <v>199.4</v>
      </c>
      <c r="I244" s="20"/>
      <c r="J244" s="20">
        <v>0</v>
      </c>
      <c r="K244" s="20">
        <v>199.4</v>
      </c>
      <c r="L244" s="32"/>
      <c r="M244" s="32"/>
      <c r="N244" s="29">
        <f t="shared" si="9"/>
        <v>39.88</v>
      </c>
      <c r="O244" s="30">
        <f>SUMPRODUCT(($Q$3:$Q$457=Q244)*($P$3:$P$457=P244)*($N$3:$N$457&gt;N244))+1</f>
        <v>1</v>
      </c>
      <c r="P244" s="33" t="s">
        <v>630</v>
      </c>
      <c r="Q244" s="33" t="s">
        <v>824</v>
      </c>
      <c r="S244" s="8">
        <f t="shared" si="10"/>
        <v>199.4</v>
      </c>
      <c r="T244" t="b">
        <f t="shared" si="11"/>
        <v>1</v>
      </c>
    </row>
    <row r="245" spans="1:20" ht="15" customHeight="1">
      <c r="A245" s="17">
        <v>11</v>
      </c>
      <c r="B245" s="17">
        <v>14</v>
      </c>
      <c r="C245" s="18" t="s">
        <v>825</v>
      </c>
      <c r="D245" s="19" t="s">
        <v>826</v>
      </c>
      <c r="E245" s="19" t="s">
        <v>827</v>
      </c>
      <c r="F245" s="20">
        <v>81.5</v>
      </c>
      <c r="G245" s="20">
        <v>107</v>
      </c>
      <c r="H245" s="20">
        <v>188.5</v>
      </c>
      <c r="I245" s="20"/>
      <c r="J245" s="20">
        <v>5</v>
      </c>
      <c r="K245" s="20">
        <v>193.5</v>
      </c>
      <c r="L245" s="32"/>
      <c r="M245" s="32"/>
      <c r="N245" s="29">
        <f t="shared" si="9"/>
        <v>38.7</v>
      </c>
      <c r="O245" s="30">
        <f>SUMPRODUCT(($Q$3:$Q$457=Q245)*($P$3:$P$457=P245)*($N$3:$N$457&gt;N245))+1</f>
        <v>2</v>
      </c>
      <c r="P245" s="33" t="s">
        <v>630</v>
      </c>
      <c r="Q245" s="33" t="s">
        <v>824</v>
      </c>
      <c r="S245" s="8">
        <f t="shared" si="10"/>
        <v>193.5</v>
      </c>
      <c r="T245" t="b">
        <f t="shared" si="11"/>
        <v>1</v>
      </c>
    </row>
    <row r="246" spans="1:20" ht="15" customHeight="1">
      <c r="A246" s="17">
        <v>11</v>
      </c>
      <c r="B246" s="17">
        <v>15</v>
      </c>
      <c r="C246" s="18" t="s">
        <v>828</v>
      </c>
      <c r="D246" s="19" t="s">
        <v>829</v>
      </c>
      <c r="E246" s="19" t="s">
        <v>830</v>
      </c>
      <c r="F246" s="20">
        <v>92</v>
      </c>
      <c r="G246" s="20">
        <v>98</v>
      </c>
      <c r="H246" s="20">
        <v>190</v>
      </c>
      <c r="I246" s="20"/>
      <c r="J246" s="20">
        <v>0</v>
      </c>
      <c r="K246" s="20">
        <v>190</v>
      </c>
      <c r="L246" s="32"/>
      <c r="M246" s="32"/>
      <c r="N246" s="29">
        <f t="shared" si="9"/>
        <v>38</v>
      </c>
      <c r="O246" s="30">
        <f>SUMPRODUCT(($Q$3:$Q$457=Q246)*($P$3:$P$457=P246)*($N$3:$N$457&gt;N246))+1</f>
        <v>3</v>
      </c>
      <c r="P246" s="33" t="s">
        <v>630</v>
      </c>
      <c r="Q246" s="33" t="s">
        <v>824</v>
      </c>
      <c r="S246" s="8">
        <f t="shared" si="10"/>
        <v>190</v>
      </c>
      <c r="T246" t="b">
        <f t="shared" si="11"/>
        <v>1</v>
      </c>
    </row>
    <row r="247" spans="1:20" ht="15" customHeight="1">
      <c r="A247" s="17">
        <v>11</v>
      </c>
      <c r="B247" s="17">
        <v>16</v>
      </c>
      <c r="C247" s="18" t="s">
        <v>831</v>
      </c>
      <c r="D247" s="19" t="s">
        <v>832</v>
      </c>
      <c r="E247" s="19" t="s">
        <v>833</v>
      </c>
      <c r="F247" s="20">
        <v>88</v>
      </c>
      <c r="G247" s="20">
        <v>115</v>
      </c>
      <c r="H247" s="20">
        <v>203</v>
      </c>
      <c r="I247" s="20"/>
      <c r="J247" s="20">
        <v>5</v>
      </c>
      <c r="K247" s="20">
        <v>208</v>
      </c>
      <c r="L247" s="32"/>
      <c r="M247" s="32"/>
      <c r="N247" s="29">
        <f t="shared" si="9"/>
        <v>41.6</v>
      </c>
      <c r="O247" s="30">
        <f>SUMPRODUCT(($Q$3:$Q$457=Q247)*($P$3:$P$457=P247)*($N$3:$N$457&gt;N247))+1</f>
        <v>1</v>
      </c>
      <c r="P247" s="33" t="s">
        <v>630</v>
      </c>
      <c r="Q247" s="33" t="s">
        <v>834</v>
      </c>
      <c r="S247" s="8">
        <f t="shared" si="10"/>
        <v>208</v>
      </c>
      <c r="T247" t="b">
        <f t="shared" si="11"/>
        <v>1</v>
      </c>
    </row>
    <row r="248" spans="1:20" ht="15" customHeight="1">
      <c r="A248" s="17">
        <v>11</v>
      </c>
      <c r="B248" s="17">
        <v>17</v>
      </c>
      <c r="C248" s="18" t="s">
        <v>835</v>
      </c>
      <c r="D248" s="19" t="s">
        <v>836</v>
      </c>
      <c r="E248" s="19" t="s">
        <v>837</v>
      </c>
      <c r="F248" s="20">
        <v>94.9</v>
      </c>
      <c r="G248" s="20">
        <v>101</v>
      </c>
      <c r="H248" s="20">
        <v>195.9</v>
      </c>
      <c r="I248" s="20"/>
      <c r="J248" s="20">
        <v>5</v>
      </c>
      <c r="K248" s="20">
        <v>200.9</v>
      </c>
      <c r="L248" s="32"/>
      <c r="M248" s="32"/>
      <c r="N248" s="29">
        <f t="shared" si="9"/>
        <v>40.18</v>
      </c>
      <c r="O248" s="30">
        <f>SUMPRODUCT(($Q$3:$Q$457=Q248)*($P$3:$P$457=P248)*($N$3:$N$457&gt;N248))+1</f>
        <v>2</v>
      </c>
      <c r="P248" s="33" t="s">
        <v>630</v>
      </c>
      <c r="Q248" s="33" t="s">
        <v>834</v>
      </c>
      <c r="S248" s="8">
        <f t="shared" si="10"/>
        <v>200.9</v>
      </c>
      <c r="T248" t="b">
        <f t="shared" si="11"/>
        <v>1</v>
      </c>
    </row>
    <row r="249" spans="1:20" ht="15" customHeight="1">
      <c r="A249" s="17">
        <v>11</v>
      </c>
      <c r="B249" s="17">
        <v>18</v>
      </c>
      <c r="C249" s="18" t="s">
        <v>838</v>
      </c>
      <c r="D249" s="19" t="s">
        <v>839</v>
      </c>
      <c r="E249" s="19" t="s">
        <v>840</v>
      </c>
      <c r="F249" s="20">
        <v>84.5</v>
      </c>
      <c r="G249" s="20">
        <v>107</v>
      </c>
      <c r="H249" s="20">
        <v>191.5</v>
      </c>
      <c r="I249" s="20"/>
      <c r="J249" s="20">
        <v>5</v>
      </c>
      <c r="K249" s="20">
        <v>196.5</v>
      </c>
      <c r="L249" s="32"/>
      <c r="M249" s="32"/>
      <c r="N249" s="29">
        <f t="shared" si="9"/>
        <v>39.3</v>
      </c>
      <c r="O249" s="30">
        <f>SUMPRODUCT(($Q$3:$Q$457=Q249)*($P$3:$P$457=P249)*($N$3:$N$457&gt;N249))+1</f>
        <v>3</v>
      </c>
      <c r="P249" s="33" t="s">
        <v>630</v>
      </c>
      <c r="Q249" s="33" t="s">
        <v>834</v>
      </c>
      <c r="S249" s="8">
        <f t="shared" si="10"/>
        <v>196.5</v>
      </c>
      <c r="T249" t="b">
        <f t="shared" si="11"/>
        <v>1</v>
      </c>
    </row>
    <row r="250" spans="1:20" ht="15" customHeight="1">
      <c r="A250" s="17">
        <v>11</v>
      </c>
      <c r="B250" s="17">
        <v>19</v>
      </c>
      <c r="C250" s="18" t="s">
        <v>841</v>
      </c>
      <c r="D250" s="19" t="s">
        <v>842</v>
      </c>
      <c r="E250" s="19" t="s">
        <v>843</v>
      </c>
      <c r="F250" s="20">
        <v>90.5</v>
      </c>
      <c r="G250" s="20">
        <v>101.5</v>
      </c>
      <c r="H250" s="20">
        <v>192</v>
      </c>
      <c r="I250" s="20"/>
      <c r="J250" s="20">
        <v>0</v>
      </c>
      <c r="K250" s="20">
        <v>192</v>
      </c>
      <c r="L250" s="32"/>
      <c r="M250" s="32"/>
      <c r="N250" s="29">
        <f t="shared" si="9"/>
        <v>38.4</v>
      </c>
      <c r="O250" s="30">
        <f>SUMPRODUCT(($Q$3:$Q$457=Q250)*($P$3:$P$457=P250)*($N$3:$N$457&gt;N250))+1</f>
        <v>1</v>
      </c>
      <c r="P250" s="33" t="s">
        <v>630</v>
      </c>
      <c r="Q250" s="33" t="s">
        <v>844</v>
      </c>
      <c r="S250" s="8">
        <f t="shared" si="10"/>
        <v>192</v>
      </c>
      <c r="T250" t="b">
        <f t="shared" si="11"/>
        <v>1</v>
      </c>
    </row>
    <row r="251" spans="1:20" ht="15" customHeight="1">
      <c r="A251" s="17">
        <v>11</v>
      </c>
      <c r="B251" s="17">
        <v>20</v>
      </c>
      <c r="C251" s="18" t="s">
        <v>845</v>
      </c>
      <c r="D251" s="19" t="s">
        <v>846</v>
      </c>
      <c r="E251" s="19" t="s">
        <v>847</v>
      </c>
      <c r="F251" s="20">
        <v>82.3</v>
      </c>
      <c r="G251" s="20">
        <v>103</v>
      </c>
      <c r="H251" s="20">
        <v>185.3</v>
      </c>
      <c r="I251" s="20"/>
      <c r="J251" s="20">
        <v>0</v>
      </c>
      <c r="K251" s="20">
        <v>185.3</v>
      </c>
      <c r="L251" s="32"/>
      <c r="M251" s="32"/>
      <c r="N251" s="29">
        <f t="shared" si="9"/>
        <v>37.06</v>
      </c>
      <c r="O251" s="30">
        <f>SUMPRODUCT(($Q$3:$Q$457=Q251)*($P$3:$P$457=P251)*($N$3:$N$457&gt;N251))+1</f>
        <v>2</v>
      </c>
      <c r="P251" s="33" t="s">
        <v>630</v>
      </c>
      <c r="Q251" s="33" t="s">
        <v>844</v>
      </c>
      <c r="S251" s="8">
        <f t="shared" si="10"/>
        <v>185.3</v>
      </c>
      <c r="T251" t="b">
        <f t="shared" si="11"/>
        <v>1</v>
      </c>
    </row>
    <row r="252" spans="1:20" ht="15" customHeight="1">
      <c r="A252" s="17">
        <v>11</v>
      </c>
      <c r="B252" s="17">
        <v>21</v>
      </c>
      <c r="C252" s="18" t="s">
        <v>848</v>
      </c>
      <c r="D252" s="19" t="s">
        <v>849</v>
      </c>
      <c r="E252" s="19" t="s">
        <v>850</v>
      </c>
      <c r="F252" s="20">
        <v>70.6</v>
      </c>
      <c r="G252" s="20">
        <v>112</v>
      </c>
      <c r="H252" s="20">
        <v>182.6</v>
      </c>
      <c r="I252" s="20"/>
      <c r="J252" s="20">
        <v>0</v>
      </c>
      <c r="K252" s="20">
        <v>182.6</v>
      </c>
      <c r="L252" s="32"/>
      <c r="M252" s="32"/>
      <c r="N252" s="29">
        <f t="shared" si="9"/>
        <v>36.52</v>
      </c>
      <c r="O252" s="30">
        <f>SUMPRODUCT(($Q$3:$Q$457=Q252)*($P$3:$P$457=P252)*($N$3:$N$457&gt;N252))+1</f>
        <v>3</v>
      </c>
      <c r="P252" s="33" t="s">
        <v>630</v>
      </c>
      <c r="Q252" s="33" t="s">
        <v>844</v>
      </c>
      <c r="S252" s="8">
        <f t="shared" si="10"/>
        <v>182.6</v>
      </c>
      <c r="T252" t="b">
        <f t="shared" si="11"/>
        <v>1</v>
      </c>
    </row>
    <row r="253" spans="1:20" ht="15" customHeight="1">
      <c r="A253" s="17">
        <v>12</v>
      </c>
      <c r="B253" s="17">
        <v>1</v>
      </c>
      <c r="C253" s="18" t="s">
        <v>852</v>
      </c>
      <c r="D253" s="19" t="s">
        <v>853</v>
      </c>
      <c r="E253" s="19" t="s">
        <v>854</v>
      </c>
      <c r="F253" s="20">
        <v>100.3</v>
      </c>
      <c r="G253" s="20">
        <v>102.5</v>
      </c>
      <c r="H253" s="20">
        <v>202.8</v>
      </c>
      <c r="I253" s="20"/>
      <c r="J253" s="20">
        <v>0</v>
      </c>
      <c r="K253" s="20">
        <v>202.8</v>
      </c>
      <c r="L253" s="32"/>
      <c r="M253" s="32"/>
      <c r="N253" s="29">
        <f t="shared" si="9"/>
        <v>40.56</v>
      </c>
      <c r="O253" s="30">
        <f>SUMPRODUCT(($Q$3:$Q$457=Q253)*($P$3:$P$457=P253)*($N$3:$N$457&gt;N253))+1</f>
        <v>1</v>
      </c>
      <c r="P253" s="33" t="s">
        <v>630</v>
      </c>
      <c r="Q253" s="33" t="s">
        <v>855</v>
      </c>
      <c r="S253" s="8">
        <f t="shared" si="10"/>
        <v>202.8</v>
      </c>
      <c r="T253" t="b">
        <f t="shared" si="11"/>
        <v>1</v>
      </c>
    </row>
    <row r="254" spans="1:20" ht="15" customHeight="1">
      <c r="A254" s="17">
        <v>12</v>
      </c>
      <c r="B254" s="17">
        <v>2</v>
      </c>
      <c r="C254" s="18" t="s">
        <v>856</v>
      </c>
      <c r="D254" s="19" t="s">
        <v>857</v>
      </c>
      <c r="E254" s="19" t="s">
        <v>858</v>
      </c>
      <c r="F254" s="20">
        <v>92.1</v>
      </c>
      <c r="G254" s="20">
        <v>104.5</v>
      </c>
      <c r="H254" s="20">
        <v>196.6</v>
      </c>
      <c r="I254" s="20"/>
      <c r="J254" s="20">
        <v>5</v>
      </c>
      <c r="K254" s="20">
        <v>201.6</v>
      </c>
      <c r="L254" s="32"/>
      <c r="M254" s="32"/>
      <c r="N254" s="29">
        <f t="shared" si="9"/>
        <v>40.32</v>
      </c>
      <c r="O254" s="30">
        <f>SUMPRODUCT(($Q$3:$Q$457=Q254)*($P$3:$P$457=P254)*($N$3:$N$457&gt;N254))+1</f>
        <v>2</v>
      </c>
      <c r="P254" s="33" t="s">
        <v>630</v>
      </c>
      <c r="Q254" s="33" t="s">
        <v>855</v>
      </c>
      <c r="S254" s="8">
        <f t="shared" si="10"/>
        <v>201.6</v>
      </c>
      <c r="T254" t="b">
        <f t="shared" si="11"/>
        <v>1</v>
      </c>
    </row>
    <row r="255" spans="1:20" ht="15" customHeight="1">
      <c r="A255" s="17">
        <v>12</v>
      </c>
      <c r="B255" s="17">
        <v>3</v>
      </c>
      <c r="C255" s="18" t="s">
        <v>859</v>
      </c>
      <c r="D255" s="19" t="s">
        <v>860</v>
      </c>
      <c r="E255" s="19" t="s">
        <v>861</v>
      </c>
      <c r="F255" s="20">
        <v>95.8</v>
      </c>
      <c r="G255" s="20">
        <v>101.5</v>
      </c>
      <c r="H255" s="20">
        <v>197.3</v>
      </c>
      <c r="I255" s="20"/>
      <c r="J255" s="20">
        <v>0</v>
      </c>
      <c r="K255" s="20">
        <v>197.3</v>
      </c>
      <c r="L255" s="32"/>
      <c r="M255" s="32"/>
      <c r="N255" s="29">
        <f t="shared" si="9"/>
        <v>39.46</v>
      </c>
      <c r="O255" s="30">
        <f>SUMPRODUCT(($Q$3:$Q$457=Q255)*($P$3:$P$457=P255)*($N$3:$N$457&gt;N255))+1</f>
        <v>3</v>
      </c>
      <c r="P255" s="33" t="s">
        <v>630</v>
      </c>
      <c r="Q255" s="33" t="s">
        <v>855</v>
      </c>
      <c r="S255" s="8">
        <f t="shared" si="10"/>
        <v>197.3</v>
      </c>
      <c r="T255" t="b">
        <f t="shared" si="11"/>
        <v>1</v>
      </c>
    </row>
    <row r="256" spans="1:20" ht="15" customHeight="1">
      <c r="A256" s="17">
        <v>12</v>
      </c>
      <c r="B256" s="17">
        <v>4</v>
      </c>
      <c r="C256" s="18" t="s">
        <v>862</v>
      </c>
      <c r="D256" s="19" t="s">
        <v>863</v>
      </c>
      <c r="E256" s="19" t="s">
        <v>864</v>
      </c>
      <c r="F256" s="20">
        <v>92.1</v>
      </c>
      <c r="G256" s="20">
        <v>110</v>
      </c>
      <c r="H256" s="20">
        <v>202.1</v>
      </c>
      <c r="I256" s="20"/>
      <c r="J256" s="20">
        <v>0</v>
      </c>
      <c r="K256" s="20">
        <v>202.1</v>
      </c>
      <c r="L256" s="32"/>
      <c r="M256" s="32"/>
      <c r="N256" s="29">
        <f t="shared" si="9"/>
        <v>40.42</v>
      </c>
      <c r="O256" s="30">
        <f>SUMPRODUCT(($Q$3:$Q$457=Q256)*($P$3:$P$457=P256)*($N$3:$N$457&gt;N256))+1</f>
        <v>1</v>
      </c>
      <c r="P256" s="33" t="s">
        <v>630</v>
      </c>
      <c r="Q256" s="33" t="s">
        <v>865</v>
      </c>
      <c r="S256" s="8">
        <f t="shared" si="10"/>
        <v>202.1</v>
      </c>
      <c r="T256" t="b">
        <f t="shared" si="11"/>
        <v>1</v>
      </c>
    </row>
    <row r="257" spans="1:20" ht="15" customHeight="1">
      <c r="A257" s="17">
        <v>12</v>
      </c>
      <c r="B257" s="17">
        <v>5</v>
      </c>
      <c r="C257" s="18" t="s">
        <v>866</v>
      </c>
      <c r="D257" s="19" t="s">
        <v>867</v>
      </c>
      <c r="E257" s="19" t="s">
        <v>868</v>
      </c>
      <c r="F257" s="20">
        <v>95.3</v>
      </c>
      <c r="G257" s="20">
        <v>98</v>
      </c>
      <c r="H257" s="20">
        <v>193.3</v>
      </c>
      <c r="I257" s="20"/>
      <c r="J257" s="20">
        <v>0</v>
      </c>
      <c r="K257" s="20">
        <v>193.3</v>
      </c>
      <c r="L257" s="32"/>
      <c r="M257" s="32"/>
      <c r="N257" s="29">
        <f t="shared" si="9"/>
        <v>38.66</v>
      </c>
      <c r="O257" s="30">
        <f>SUMPRODUCT(($Q$3:$Q$457=Q257)*($P$3:$P$457=P257)*($N$3:$N$457&gt;N257))+1</f>
        <v>2</v>
      </c>
      <c r="P257" s="33" t="s">
        <v>630</v>
      </c>
      <c r="Q257" s="33" t="s">
        <v>865</v>
      </c>
      <c r="S257" s="8">
        <f t="shared" si="10"/>
        <v>193.3</v>
      </c>
      <c r="T257" t="b">
        <f t="shared" si="11"/>
        <v>1</v>
      </c>
    </row>
    <row r="258" spans="1:20" ht="15" customHeight="1">
      <c r="A258" s="17">
        <v>12</v>
      </c>
      <c r="B258" s="17">
        <v>6</v>
      </c>
      <c r="C258" s="18" t="s">
        <v>869</v>
      </c>
      <c r="D258" s="19" t="s">
        <v>870</v>
      </c>
      <c r="E258" s="19" t="s">
        <v>871</v>
      </c>
      <c r="F258" s="20">
        <v>77.5</v>
      </c>
      <c r="G258" s="20">
        <v>109</v>
      </c>
      <c r="H258" s="20">
        <v>186.5</v>
      </c>
      <c r="I258" s="20"/>
      <c r="J258" s="20">
        <v>5</v>
      </c>
      <c r="K258" s="20">
        <v>191.5</v>
      </c>
      <c r="L258" s="32"/>
      <c r="M258" s="32"/>
      <c r="N258" s="29">
        <f t="shared" si="9"/>
        <v>38.3</v>
      </c>
      <c r="O258" s="30">
        <f>SUMPRODUCT(($Q$3:$Q$457=Q258)*($P$3:$P$457=P258)*($N$3:$N$457&gt;N258))+1</f>
        <v>3</v>
      </c>
      <c r="P258" s="33" t="s">
        <v>630</v>
      </c>
      <c r="Q258" s="33" t="s">
        <v>865</v>
      </c>
      <c r="S258" s="8">
        <f t="shared" si="10"/>
        <v>191.5</v>
      </c>
      <c r="T258" t="b">
        <f t="shared" si="11"/>
        <v>1</v>
      </c>
    </row>
    <row r="259" spans="1:20" ht="15" customHeight="1">
      <c r="A259" s="17">
        <v>12</v>
      </c>
      <c r="B259" s="17">
        <v>7</v>
      </c>
      <c r="C259" s="18" t="s">
        <v>872</v>
      </c>
      <c r="D259" s="19" t="s">
        <v>873</v>
      </c>
      <c r="E259" s="19" t="s">
        <v>874</v>
      </c>
      <c r="F259" s="20">
        <v>84.7</v>
      </c>
      <c r="G259" s="20">
        <v>118.5</v>
      </c>
      <c r="H259" s="20">
        <v>203.2</v>
      </c>
      <c r="I259" s="20"/>
      <c r="J259" s="20">
        <v>5</v>
      </c>
      <c r="K259" s="20">
        <v>208.2</v>
      </c>
      <c r="L259" s="32"/>
      <c r="M259" s="32"/>
      <c r="N259" s="29">
        <f aca="true" t="shared" si="12" ref="N259:N303">K259/3*0.6+L259*0.4</f>
        <v>41.64</v>
      </c>
      <c r="O259" s="30">
        <f>SUMPRODUCT(($Q$3:$Q$457=Q259)*($P$3:$P$457=P259)*($N$3:$N$457&gt;N259))+1</f>
        <v>1</v>
      </c>
      <c r="P259" s="33" t="s">
        <v>875</v>
      </c>
      <c r="Q259" s="33" t="s">
        <v>580</v>
      </c>
      <c r="S259" s="8">
        <f t="shared" si="10"/>
        <v>208.2</v>
      </c>
      <c r="T259" t="b">
        <f t="shared" si="11"/>
        <v>1</v>
      </c>
    </row>
    <row r="260" spans="1:20" ht="15" customHeight="1">
      <c r="A260" s="17">
        <v>12</v>
      </c>
      <c r="B260" s="17">
        <v>8</v>
      </c>
      <c r="C260" s="18" t="s">
        <v>876</v>
      </c>
      <c r="D260" s="19" t="s">
        <v>877</v>
      </c>
      <c r="E260" s="19" t="s">
        <v>878</v>
      </c>
      <c r="F260" s="20">
        <v>89.1</v>
      </c>
      <c r="G260" s="20">
        <v>110</v>
      </c>
      <c r="H260" s="20">
        <v>199.1</v>
      </c>
      <c r="I260" s="20"/>
      <c r="J260" s="20">
        <v>5</v>
      </c>
      <c r="K260" s="20">
        <v>204.1</v>
      </c>
      <c r="L260" s="32"/>
      <c r="M260" s="32"/>
      <c r="N260" s="29">
        <f t="shared" si="12"/>
        <v>40.82</v>
      </c>
      <c r="O260" s="30">
        <f>SUMPRODUCT(($Q$3:$Q$457=Q260)*($P$3:$P$457=P260)*($N$3:$N$457&gt;N260))+1</f>
        <v>2</v>
      </c>
      <c r="P260" s="33" t="s">
        <v>875</v>
      </c>
      <c r="Q260" s="33" t="s">
        <v>580</v>
      </c>
      <c r="S260" s="8">
        <f aca="true" t="shared" si="13" ref="S260:S323">F260+G260+J260</f>
        <v>204.1</v>
      </c>
      <c r="T260" t="b">
        <f aca="true" t="shared" si="14" ref="T260:T323">EXACT(K260,S260)</f>
        <v>1</v>
      </c>
    </row>
    <row r="261" spans="1:20" ht="15" customHeight="1">
      <c r="A261" s="17">
        <v>12</v>
      </c>
      <c r="B261" s="17">
        <v>9</v>
      </c>
      <c r="C261" s="18" t="s">
        <v>879</v>
      </c>
      <c r="D261" s="19" t="s">
        <v>880</v>
      </c>
      <c r="E261" s="19" t="s">
        <v>881</v>
      </c>
      <c r="F261" s="20">
        <v>79.9</v>
      </c>
      <c r="G261" s="20">
        <v>116</v>
      </c>
      <c r="H261" s="20">
        <v>195.9</v>
      </c>
      <c r="I261" s="20"/>
      <c r="J261" s="20">
        <v>5</v>
      </c>
      <c r="K261" s="20">
        <v>200.9</v>
      </c>
      <c r="L261" s="32"/>
      <c r="M261" s="32"/>
      <c r="N261" s="29">
        <f t="shared" si="12"/>
        <v>40.18</v>
      </c>
      <c r="O261" s="30">
        <f>SUMPRODUCT(($Q$3:$Q$457=Q261)*($P$3:$P$457=P261)*($N$3:$N$457&gt;N261))+1</f>
        <v>3</v>
      </c>
      <c r="P261" s="33" t="s">
        <v>875</v>
      </c>
      <c r="Q261" s="33" t="s">
        <v>580</v>
      </c>
      <c r="S261" s="8">
        <f t="shared" si="13"/>
        <v>200.9</v>
      </c>
      <c r="T261" t="b">
        <f t="shared" si="14"/>
        <v>1</v>
      </c>
    </row>
    <row r="262" spans="1:20" ht="15" customHeight="1">
      <c r="A262" s="17">
        <v>12</v>
      </c>
      <c r="B262" s="17">
        <v>10</v>
      </c>
      <c r="C262" s="18" t="s">
        <v>882</v>
      </c>
      <c r="D262" s="19" t="s">
        <v>883</v>
      </c>
      <c r="E262" s="19" t="s">
        <v>884</v>
      </c>
      <c r="F262" s="20">
        <v>58.2</v>
      </c>
      <c r="G262" s="20">
        <v>106.5</v>
      </c>
      <c r="H262" s="20">
        <v>164.7</v>
      </c>
      <c r="I262" s="20"/>
      <c r="J262" s="20">
        <v>5</v>
      </c>
      <c r="K262" s="20">
        <v>169.7</v>
      </c>
      <c r="L262" s="32"/>
      <c r="M262" s="32"/>
      <c r="N262" s="29">
        <f t="shared" si="12"/>
        <v>33.94</v>
      </c>
      <c r="O262" s="30">
        <f>SUMPRODUCT(($Q$3:$Q$457=Q262)*($P$3:$P$457=P262)*($N$3:$N$457&gt;N262))+1</f>
        <v>1</v>
      </c>
      <c r="P262" s="33" t="s">
        <v>885</v>
      </c>
      <c r="Q262" s="33" t="s">
        <v>886</v>
      </c>
      <c r="S262" s="8">
        <f t="shared" si="13"/>
        <v>169.7</v>
      </c>
      <c r="T262" t="b">
        <f t="shared" si="14"/>
        <v>1</v>
      </c>
    </row>
    <row r="263" spans="1:20" ht="15" customHeight="1">
      <c r="A263" s="17">
        <v>12</v>
      </c>
      <c r="B263" s="17">
        <v>11</v>
      </c>
      <c r="C263" s="18" t="s">
        <v>887</v>
      </c>
      <c r="D263" s="19" t="s">
        <v>888</v>
      </c>
      <c r="E263" s="19" t="s">
        <v>889</v>
      </c>
      <c r="F263" s="20">
        <v>68.9</v>
      </c>
      <c r="G263" s="20">
        <v>99.5</v>
      </c>
      <c r="H263" s="20">
        <v>168.4</v>
      </c>
      <c r="I263" s="20"/>
      <c r="J263" s="20">
        <v>0</v>
      </c>
      <c r="K263" s="20">
        <v>168.4</v>
      </c>
      <c r="L263" s="32"/>
      <c r="M263" s="32"/>
      <c r="N263" s="29">
        <f t="shared" si="12"/>
        <v>33.68</v>
      </c>
      <c r="O263" s="30">
        <f>SUMPRODUCT(($Q$3:$Q$457=Q263)*($P$3:$P$457=P263)*($N$3:$N$457&gt;N263))+1</f>
        <v>2</v>
      </c>
      <c r="P263" s="33" t="s">
        <v>885</v>
      </c>
      <c r="Q263" s="33" t="s">
        <v>886</v>
      </c>
      <c r="S263" s="8">
        <f t="shared" si="13"/>
        <v>168.4</v>
      </c>
      <c r="T263" t="b">
        <f t="shared" si="14"/>
        <v>1</v>
      </c>
    </row>
    <row r="264" spans="1:20" ht="15" customHeight="1">
      <c r="A264" s="17">
        <v>12</v>
      </c>
      <c r="B264" s="17">
        <v>12</v>
      </c>
      <c r="C264" s="18" t="s">
        <v>890</v>
      </c>
      <c r="D264" s="21" t="s">
        <v>891</v>
      </c>
      <c r="E264" s="21" t="s">
        <v>892</v>
      </c>
      <c r="F264" s="20">
        <v>72.3</v>
      </c>
      <c r="G264" s="20">
        <v>95</v>
      </c>
      <c r="H264" s="20">
        <v>167.3</v>
      </c>
      <c r="I264" s="20"/>
      <c r="J264" s="20">
        <v>0</v>
      </c>
      <c r="K264" s="20">
        <v>167.3</v>
      </c>
      <c r="L264" s="32"/>
      <c r="M264" s="32"/>
      <c r="N264" s="29">
        <f t="shared" si="12"/>
        <v>33.46</v>
      </c>
      <c r="O264" s="30">
        <f>SUMPRODUCT(($Q$3:$Q$457=Q264)*($P$3:$P$457=P264)*($N$3:$N$457&gt;N264))+1</f>
        <v>3</v>
      </c>
      <c r="P264" s="33" t="s">
        <v>885</v>
      </c>
      <c r="Q264" s="33" t="s">
        <v>886</v>
      </c>
      <c r="S264" s="8">
        <f t="shared" si="13"/>
        <v>167.3</v>
      </c>
      <c r="T264" t="b">
        <f t="shared" si="14"/>
        <v>1</v>
      </c>
    </row>
    <row r="265" spans="1:20" ht="15" customHeight="1">
      <c r="A265" s="17">
        <v>12</v>
      </c>
      <c r="B265" s="17">
        <v>13</v>
      </c>
      <c r="C265" s="18" t="s">
        <v>893</v>
      </c>
      <c r="D265" s="19" t="s">
        <v>894</v>
      </c>
      <c r="E265" s="19" t="s">
        <v>895</v>
      </c>
      <c r="F265" s="20">
        <v>96.5</v>
      </c>
      <c r="G265" s="20">
        <v>113</v>
      </c>
      <c r="H265" s="20">
        <v>209.5</v>
      </c>
      <c r="I265" s="20"/>
      <c r="J265" s="20">
        <v>5</v>
      </c>
      <c r="K265" s="20">
        <v>214.5</v>
      </c>
      <c r="L265" s="32"/>
      <c r="M265" s="32"/>
      <c r="N265" s="29">
        <f t="shared" si="12"/>
        <v>42.9</v>
      </c>
      <c r="O265" s="30">
        <f>SUMPRODUCT(($Q$3:$Q$457=Q265)*($P$3:$P$457=P265)*($N$3:$N$457&gt;N265))+1</f>
        <v>1</v>
      </c>
      <c r="P265" s="33" t="s">
        <v>885</v>
      </c>
      <c r="Q265" s="33" t="s">
        <v>896</v>
      </c>
      <c r="S265" s="8">
        <f t="shared" si="13"/>
        <v>214.5</v>
      </c>
      <c r="T265" t="b">
        <f t="shared" si="14"/>
        <v>1</v>
      </c>
    </row>
    <row r="266" spans="1:20" ht="15" customHeight="1">
      <c r="A266" s="17">
        <v>12</v>
      </c>
      <c r="B266" s="17">
        <v>14</v>
      </c>
      <c r="C266" s="18" t="s">
        <v>897</v>
      </c>
      <c r="D266" s="19" t="s">
        <v>898</v>
      </c>
      <c r="E266" s="19" t="s">
        <v>899</v>
      </c>
      <c r="F266" s="20">
        <v>106.1</v>
      </c>
      <c r="G266" s="20">
        <v>95</v>
      </c>
      <c r="H266" s="20">
        <v>201.1</v>
      </c>
      <c r="I266" s="20"/>
      <c r="J266" s="20">
        <v>5</v>
      </c>
      <c r="K266" s="20">
        <v>206.1</v>
      </c>
      <c r="L266" s="32"/>
      <c r="M266" s="32"/>
      <c r="N266" s="29">
        <f t="shared" si="12"/>
        <v>41.22</v>
      </c>
      <c r="O266" s="30">
        <f>SUMPRODUCT(($Q$3:$Q$457=Q266)*($P$3:$P$457=P266)*($N$3:$N$457&gt;N266))+1</f>
        <v>2</v>
      </c>
      <c r="P266" s="33" t="s">
        <v>885</v>
      </c>
      <c r="Q266" s="33" t="s">
        <v>896</v>
      </c>
      <c r="S266" s="8">
        <f t="shared" si="13"/>
        <v>206.1</v>
      </c>
      <c r="T266" t="b">
        <f t="shared" si="14"/>
        <v>1</v>
      </c>
    </row>
    <row r="267" spans="1:20" ht="15" customHeight="1">
      <c r="A267" s="17">
        <v>12</v>
      </c>
      <c r="B267" s="17">
        <v>15</v>
      </c>
      <c r="C267" s="18" t="s">
        <v>900</v>
      </c>
      <c r="D267" s="19" t="s">
        <v>901</v>
      </c>
      <c r="E267" s="19" t="s">
        <v>902</v>
      </c>
      <c r="F267" s="20">
        <v>93.1</v>
      </c>
      <c r="G267" s="20">
        <v>109</v>
      </c>
      <c r="H267" s="20">
        <v>202.1</v>
      </c>
      <c r="I267" s="20"/>
      <c r="J267" s="20">
        <v>0</v>
      </c>
      <c r="K267" s="20">
        <v>202.1</v>
      </c>
      <c r="L267" s="32"/>
      <c r="M267" s="32"/>
      <c r="N267" s="29">
        <f t="shared" si="12"/>
        <v>40.42</v>
      </c>
      <c r="O267" s="30">
        <f>SUMPRODUCT(($Q$3:$Q$457=Q267)*($P$3:$P$457=P267)*($N$3:$N$457&gt;N267))+1</f>
        <v>3</v>
      </c>
      <c r="P267" s="33" t="s">
        <v>885</v>
      </c>
      <c r="Q267" s="33" t="s">
        <v>896</v>
      </c>
      <c r="S267" s="8">
        <f t="shared" si="13"/>
        <v>202.1</v>
      </c>
      <c r="T267" t="b">
        <f t="shared" si="14"/>
        <v>1</v>
      </c>
    </row>
    <row r="268" spans="1:20" ht="15" customHeight="1">
      <c r="A268" s="17">
        <v>12</v>
      </c>
      <c r="B268" s="17">
        <v>16</v>
      </c>
      <c r="C268" s="18" t="s">
        <v>903</v>
      </c>
      <c r="D268" s="19" t="s">
        <v>904</v>
      </c>
      <c r="E268" s="19" t="s">
        <v>905</v>
      </c>
      <c r="F268" s="20">
        <v>94.8</v>
      </c>
      <c r="G268" s="20">
        <v>107.5</v>
      </c>
      <c r="H268" s="20">
        <v>202.3</v>
      </c>
      <c r="I268" s="20"/>
      <c r="J268" s="20">
        <v>5</v>
      </c>
      <c r="K268" s="20">
        <v>207.3</v>
      </c>
      <c r="L268" s="32"/>
      <c r="M268" s="32"/>
      <c r="N268" s="29">
        <f t="shared" si="12"/>
        <v>41.46</v>
      </c>
      <c r="O268" s="30">
        <f>SUMPRODUCT(($Q$3:$Q$457=Q268)*($P$3:$P$457=P268)*($N$3:$N$457&gt;N268))+1</f>
        <v>1</v>
      </c>
      <c r="P268" s="33" t="s">
        <v>885</v>
      </c>
      <c r="Q268" s="33" t="s">
        <v>906</v>
      </c>
      <c r="S268" s="8">
        <f t="shared" si="13"/>
        <v>207.3</v>
      </c>
      <c r="T268" t="b">
        <f t="shared" si="14"/>
        <v>1</v>
      </c>
    </row>
    <row r="269" spans="1:20" ht="15" customHeight="1">
      <c r="A269" s="17">
        <v>12</v>
      </c>
      <c r="B269" s="17">
        <v>17</v>
      </c>
      <c r="C269" s="18" t="s">
        <v>907</v>
      </c>
      <c r="D269" s="19" t="s">
        <v>908</v>
      </c>
      <c r="E269" s="19" t="s">
        <v>909</v>
      </c>
      <c r="F269" s="20">
        <v>96.6</v>
      </c>
      <c r="G269" s="20">
        <v>104.5</v>
      </c>
      <c r="H269" s="20">
        <v>201.1</v>
      </c>
      <c r="I269" s="20"/>
      <c r="J269" s="20">
        <v>0</v>
      </c>
      <c r="K269" s="20">
        <v>201.1</v>
      </c>
      <c r="L269" s="32"/>
      <c r="M269" s="32"/>
      <c r="N269" s="29">
        <f t="shared" si="12"/>
        <v>40.22</v>
      </c>
      <c r="O269" s="30">
        <f>SUMPRODUCT(($Q$3:$Q$457=Q269)*($P$3:$P$457=P269)*($N$3:$N$457&gt;N269))+1</f>
        <v>2</v>
      </c>
      <c r="P269" s="33" t="s">
        <v>885</v>
      </c>
      <c r="Q269" s="33" t="s">
        <v>906</v>
      </c>
      <c r="S269" s="8">
        <f t="shared" si="13"/>
        <v>201.1</v>
      </c>
      <c r="T269" t="b">
        <f t="shared" si="14"/>
        <v>1</v>
      </c>
    </row>
    <row r="270" spans="1:20" ht="15" customHeight="1">
      <c r="A270" s="17">
        <v>12</v>
      </c>
      <c r="B270" s="17">
        <v>18</v>
      </c>
      <c r="C270" s="18" t="s">
        <v>910</v>
      </c>
      <c r="D270" s="19" t="s">
        <v>911</v>
      </c>
      <c r="E270" s="19" t="s">
        <v>912</v>
      </c>
      <c r="F270" s="20">
        <v>84.3</v>
      </c>
      <c r="G270" s="20">
        <v>111.5</v>
      </c>
      <c r="H270" s="20">
        <v>195.8</v>
      </c>
      <c r="I270" s="20"/>
      <c r="J270" s="20">
        <v>5</v>
      </c>
      <c r="K270" s="20">
        <v>200.8</v>
      </c>
      <c r="L270" s="32"/>
      <c r="M270" s="32"/>
      <c r="N270" s="29">
        <f t="shared" si="12"/>
        <v>40.16</v>
      </c>
      <c r="O270" s="30">
        <f>SUMPRODUCT(($Q$3:$Q$457=Q270)*($P$3:$P$457=P270)*($N$3:$N$457&gt;N270))+1</f>
        <v>3</v>
      </c>
      <c r="P270" s="33" t="s">
        <v>885</v>
      </c>
      <c r="Q270" s="33" t="s">
        <v>906</v>
      </c>
      <c r="S270" s="8">
        <f t="shared" si="13"/>
        <v>200.8</v>
      </c>
      <c r="T270" t="b">
        <f t="shared" si="14"/>
        <v>1</v>
      </c>
    </row>
    <row r="271" spans="1:20" ht="15" customHeight="1">
      <c r="A271" s="17">
        <v>12</v>
      </c>
      <c r="B271" s="17">
        <v>19</v>
      </c>
      <c r="C271" s="18" t="s">
        <v>913</v>
      </c>
      <c r="D271" s="19" t="s">
        <v>914</v>
      </c>
      <c r="E271" s="19" t="s">
        <v>915</v>
      </c>
      <c r="F271" s="20">
        <v>88.2</v>
      </c>
      <c r="G271" s="20">
        <v>116.5</v>
      </c>
      <c r="H271" s="20">
        <v>204.7</v>
      </c>
      <c r="I271" s="20"/>
      <c r="J271" s="20">
        <v>0</v>
      </c>
      <c r="K271" s="20">
        <v>204.7</v>
      </c>
      <c r="L271" s="32"/>
      <c r="M271" s="32"/>
      <c r="N271" s="29">
        <f t="shared" si="12"/>
        <v>40.94</v>
      </c>
      <c r="O271" s="30">
        <f>SUMPRODUCT(($Q$3:$Q$457=Q271)*($P$3:$P$457=P271)*($N$3:$N$457&gt;N271))+1</f>
        <v>1</v>
      </c>
      <c r="P271" s="33" t="s">
        <v>885</v>
      </c>
      <c r="Q271" s="33" t="s">
        <v>916</v>
      </c>
      <c r="S271" s="8">
        <f t="shared" si="13"/>
        <v>204.7</v>
      </c>
      <c r="T271" t="b">
        <f t="shared" si="14"/>
        <v>1</v>
      </c>
    </row>
    <row r="272" spans="1:20" ht="15" customHeight="1">
      <c r="A272" s="17">
        <v>12</v>
      </c>
      <c r="B272" s="17">
        <v>20</v>
      </c>
      <c r="C272" s="18" t="s">
        <v>917</v>
      </c>
      <c r="D272" s="19" t="s">
        <v>918</v>
      </c>
      <c r="E272" s="19" t="s">
        <v>919</v>
      </c>
      <c r="F272" s="20">
        <v>103.1</v>
      </c>
      <c r="G272" s="20">
        <v>94</v>
      </c>
      <c r="H272" s="20">
        <v>197.1</v>
      </c>
      <c r="I272" s="20"/>
      <c r="J272" s="20">
        <v>0</v>
      </c>
      <c r="K272" s="20">
        <v>197.1</v>
      </c>
      <c r="L272" s="32"/>
      <c r="M272" s="32"/>
      <c r="N272" s="29">
        <f t="shared" si="12"/>
        <v>39.42</v>
      </c>
      <c r="O272" s="30">
        <f>SUMPRODUCT(($Q$3:$Q$457=Q272)*($P$3:$P$457=P272)*($N$3:$N$457&gt;N272))+1</f>
        <v>2</v>
      </c>
      <c r="P272" s="33" t="s">
        <v>885</v>
      </c>
      <c r="Q272" s="33" t="s">
        <v>916</v>
      </c>
      <c r="S272" s="8">
        <f t="shared" si="13"/>
        <v>197.1</v>
      </c>
      <c r="T272" t="b">
        <f t="shared" si="14"/>
        <v>1</v>
      </c>
    </row>
    <row r="273" spans="1:20" ht="15" customHeight="1">
      <c r="A273" s="17">
        <v>12</v>
      </c>
      <c r="B273" s="17">
        <v>21</v>
      </c>
      <c r="C273" s="18" t="s">
        <v>920</v>
      </c>
      <c r="D273" s="19" t="s">
        <v>921</v>
      </c>
      <c r="E273" s="19" t="s">
        <v>922</v>
      </c>
      <c r="F273" s="20">
        <v>95.5</v>
      </c>
      <c r="G273" s="20">
        <v>98.5</v>
      </c>
      <c r="H273" s="20">
        <v>194</v>
      </c>
      <c r="I273" s="20"/>
      <c r="J273" s="20">
        <v>0</v>
      </c>
      <c r="K273" s="20">
        <v>194</v>
      </c>
      <c r="L273" s="32"/>
      <c r="M273" s="32"/>
      <c r="N273" s="29">
        <f t="shared" si="12"/>
        <v>38.8</v>
      </c>
      <c r="O273" s="30">
        <f>SUMPRODUCT(($Q$3:$Q$457=Q273)*($P$3:$P$457=P273)*($N$3:$N$457&gt;N273))+1</f>
        <v>3</v>
      </c>
      <c r="P273" s="33" t="s">
        <v>885</v>
      </c>
      <c r="Q273" s="33" t="s">
        <v>916</v>
      </c>
      <c r="S273" s="8">
        <f t="shared" si="13"/>
        <v>194</v>
      </c>
      <c r="T273" t="b">
        <f t="shared" si="14"/>
        <v>1</v>
      </c>
    </row>
    <row r="274" spans="1:20" ht="15" customHeight="1">
      <c r="A274" s="17">
        <v>12</v>
      </c>
      <c r="B274" s="17">
        <v>22</v>
      </c>
      <c r="C274" s="18" t="s">
        <v>923</v>
      </c>
      <c r="D274" s="19" t="s">
        <v>924</v>
      </c>
      <c r="E274" s="19" t="s">
        <v>925</v>
      </c>
      <c r="F274" s="20">
        <v>88.6</v>
      </c>
      <c r="G274" s="20">
        <v>125</v>
      </c>
      <c r="H274" s="20">
        <v>213.6</v>
      </c>
      <c r="I274" s="20"/>
      <c r="J274" s="20">
        <v>0</v>
      </c>
      <c r="K274" s="20">
        <v>213.6</v>
      </c>
      <c r="L274" s="32"/>
      <c r="M274" s="32"/>
      <c r="N274" s="29">
        <f t="shared" si="12"/>
        <v>42.72</v>
      </c>
      <c r="O274" s="30">
        <f>SUMPRODUCT(($Q$3:$Q$457=Q274)*($P$3:$P$457=P274)*($N$3:$N$457&gt;N274))+1</f>
        <v>1</v>
      </c>
      <c r="P274" s="33" t="s">
        <v>885</v>
      </c>
      <c r="Q274" s="33" t="s">
        <v>926</v>
      </c>
      <c r="S274" s="8">
        <f t="shared" si="13"/>
        <v>213.6</v>
      </c>
      <c r="T274" t="b">
        <f t="shared" si="14"/>
        <v>1</v>
      </c>
    </row>
    <row r="275" spans="1:20" ht="15" customHeight="1">
      <c r="A275" s="17">
        <v>12</v>
      </c>
      <c r="B275" s="17">
        <v>23</v>
      </c>
      <c r="C275" s="18" t="s">
        <v>927</v>
      </c>
      <c r="D275" s="19" t="s">
        <v>928</v>
      </c>
      <c r="E275" s="19" t="s">
        <v>929</v>
      </c>
      <c r="F275" s="20">
        <v>91.2</v>
      </c>
      <c r="G275" s="20">
        <v>105</v>
      </c>
      <c r="H275" s="20">
        <v>196.2</v>
      </c>
      <c r="I275" s="20"/>
      <c r="J275" s="20">
        <v>0</v>
      </c>
      <c r="K275" s="20">
        <v>196.2</v>
      </c>
      <c r="L275" s="32"/>
      <c r="M275" s="32"/>
      <c r="N275" s="29">
        <f t="shared" si="12"/>
        <v>39.24</v>
      </c>
      <c r="O275" s="30">
        <f>SUMPRODUCT(($Q$3:$Q$457=Q275)*($P$3:$P$457=P275)*($N$3:$N$457&gt;N275))+1</f>
        <v>2</v>
      </c>
      <c r="P275" s="33" t="s">
        <v>885</v>
      </c>
      <c r="Q275" s="33" t="s">
        <v>926</v>
      </c>
      <c r="S275" s="8">
        <f t="shared" si="13"/>
        <v>196.2</v>
      </c>
      <c r="T275" t="b">
        <f t="shared" si="14"/>
        <v>1</v>
      </c>
    </row>
    <row r="276" spans="1:20" ht="15" customHeight="1">
      <c r="A276" s="17">
        <v>12</v>
      </c>
      <c r="B276" s="17">
        <v>24</v>
      </c>
      <c r="C276" s="18" t="s">
        <v>930</v>
      </c>
      <c r="D276" s="19" t="s">
        <v>931</v>
      </c>
      <c r="E276" s="19" t="s">
        <v>932</v>
      </c>
      <c r="F276" s="20">
        <v>98.3</v>
      </c>
      <c r="G276" s="20">
        <v>97</v>
      </c>
      <c r="H276" s="20">
        <v>195.3</v>
      </c>
      <c r="I276" s="20"/>
      <c r="J276" s="20">
        <v>0</v>
      </c>
      <c r="K276" s="20">
        <v>195.3</v>
      </c>
      <c r="L276" s="32"/>
      <c r="M276" s="32"/>
      <c r="N276" s="29">
        <f t="shared" si="12"/>
        <v>39.06</v>
      </c>
      <c r="O276" s="30">
        <f>SUMPRODUCT(($Q$3:$Q$457=Q276)*($P$3:$P$457=P276)*($N$3:$N$457&gt;N276))+1</f>
        <v>3</v>
      </c>
      <c r="P276" s="33" t="s">
        <v>885</v>
      </c>
      <c r="Q276" s="33" t="s">
        <v>926</v>
      </c>
      <c r="S276" s="8">
        <f t="shared" si="13"/>
        <v>195.3</v>
      </c>
      <c r="T276" t="b">
        <f t="shared" si="14"/>
        <v>1</v>
      </c>
    </row>
    <row r="277" spans="1:20" ht="15" customHeight="1">
      <c r="A277" s="17">
        <v>13</v>
      </c>
      <c r="B277" s="17">
        <v>1</v>
      </c>
      <c r="C277" s="18" t="s">
        <v>934</v>
      </c>
      <c r="D277" s="19" t="s">
        <v>935</v>
      </c>
      <c r="E277" s="19" t="s">
        <v>936</v>
      </c>
      <c r="F277" s="20">
        <v>100.5</v>
      </c>
      <c r="G277" s="20">
        <v>107.5</v>
      </c>
      <c r="H277" s="20">
        <v>208</v>
      </c>
      <c r="I277" s="20"/>
      <c r="J277" s="20">
        <v>0</v>
      </c>
      <c r="K277" s="20">
        <v>208</v>
      </c>
      <c r="L277" s="32"/>
      <c r="M277" s="32"/>
      <c r="N277" s="29">
        <f t="shared" si="12"/>
        <v>41.6</v>
      </c>
      <c r="O277" s="30">
        <f>SUMPRODUCT(($Q$3:$Q$457=Q277)*($P$3:$P$457=P277)*($N$3:$N$457&gt;N277))+1</f>
        <v>1</v>
      </c>
      <c r="P277" s="33" t="s">
        <v>885</v>
      </c>
      <c r="Q277" s="33" t="s">
        <v>937</v>
      </c>
      <c r="S277" s="8">
        <f t="shared" si="13"/>
        <v>208</v>
      </c>
      <c r="T277" t="b">
        <f t="shared" si="14"/>
        <v>1</v>
      </c>
    </row>
    <row r="278" spans="1:20" ht="15" customHeight="1">
      <c r="A278" s="17">
        <v>13</v>
      </c>
      <c r="B278" s="17">
        <v>2</v>
      </c>
      <c r="C278" s="18" t="s">
        <v>938</v>
      </c>
      <c r="D278" s="19" t="s">
        <v>939</v>
      </c>
      <c r="E278" s="19" t="s">
        <v>940</v>
      </c>
      <c r="F278" s="20">
        <v>98.4</v>
      </c>
      <c r="G278" s="20">
        <v>102</v>
      </c>
      <c r="H278" s="20">
        <v>200.4</v>
      </c>
      <c r="I278" s="20"/>
      <c r="J278" s="20">
        <v>0</v>
      </c>
      <c r="K278" s="20">
        <v>200.4</v>
      </c>
      <c r="L278" s="32"/>
      <c r="M278" s="32"/>
      <c r="N278" s="29">
        <f t="shared" si="12"/>
        <v>40.08</v>
      </c>
      <c r="O278" s="30">
        <f>SUMPRODUCT(($Q$3:$Q$457=Q278)*($P$3:$P$457=P278)*($N$3:$N$457&gt;N278))+1</f>
        <v>2</v>
      </c>
      <c r="P278" s="33" t="s">
        <v>885</v>
      </c>
      <c r="Q278" s="33" t="s">
        <v>937</v>
      </c>
      <c r="S278" s="8">
        <f t="shared" si="13"/>
        <v>200.4</v>
      </c>
      <c r="T278" t="b">
        <f t="shared" si="14"/>
        <v>1</v>
      </c>
    </row>
    <row r="279" spans="1:20" ht="15" customHeight="1">
      <c r="A279" s="17">
        <v>13</v>
      </c>
      <c r="B279" s="17">
        <v>3</v>
      </c>
      <c r="C279" s="18" t="s">
        <v>941</v>
      </c>
      <c r="D279" s="19" t="s">
        <v>942</v>
      </c>
      <c r="E279" s="19" t="s">
        <v>943</v>
      </c>
      <c r="F279" s="20">
        <v>97.6</v>
      </c>
      <c r="G279" s="20">
        <v>98</v>
      </c>
      <c r="H279" s="20">
        <v>195.6</v>
      </c>
      <c r="I279" s="20"/>
      <c r="J279" s="20">
        <v>0</v>
      </c>
      <c r="K279" s="20">
        <v>195.6</v>
      </c>
      <c r="L279" s="32"/>
      <c r="M279" s="32"/>
      <c r="N279" s="29">
        <f t="shared" si="12"/>
        <v>39.12</v>
      </c>
      <c r="O279" s="30">
        <f>SUMPRODUCT(($Q$3:$Q$457=Q279)*($P$3:$P$457=P279)*($N$3:$N$457&gt;N279))+1</f>
        <v>3</v>
      </c>
      <c r="P279" s="33" t="s">
        <v>885</v>
      </c>
      <c r="Q279" s="33" t="s">
        <v>937</v>
      </c>
      <c r="S279" s="8">
        <f t="shared" si="13"/>
        <v>195.6</v>
      </c>
      <c r="T279" t="b">
        <f t="shared" si="14"/>
        <v>1</v>
      </c>
    </row>
    <row r="280" spans="1:20" ht="15" customHeight="1">
      <c r="A280" s="17">
        <v>13</v>
      </c>
      <c r="B280" s="17">
        <v>4</v>
      </c>
      <c r="C280" s="18" t="s">
        <v>944</v>
      </c>
      <c r="D280" s="19" t="s">
        <v>945</v>
      </c>
      <c r="E280" s="19" t="s">
        <v>946</v>
      </c>
      <c r="F280" s="20">
        <v>93.3</v>
      </c>
      <c r="G280" s="20">
        <v>120</v>
      </c>
      <c r="H280" s="20">
        <v>213.3</v>
      </c>
      <c r="I280" s="20"/>
      <c r="J280" s="20">
        <v>5</v>
      </c>
      <c r="K280" s="20">
        <v>218.3</v>
      </c>
      <c r="L280" s="32"/>
      <c r="M280" s="32"/>
      <c r="N280" s="29">
        <f t="shared" si="12"/>
        <v>43.66</v>
      </c>
      <c r="O280" s="30">
        <f>SUMPRODUCT(($Q$3:$Q$457=Q280)*($P$3:$P$457=P280)*($N$3:$N$457&gt;N280))+1</f>
        <v>1</v>
      </c>
      <c r="P280" s="33" t="s">
        <v>947</v>
      </c>
      <c r="Q280" s="33" t="s">
        <v>948</v>
      </c>
      <c r="S280" s="8">
        <f t="shared" si="13"/>
        <v>218.3</v>
      </c>
      <c r="T280" t="b">
        <f t="shared" si="14"/>
        <v>1</v>
      </c>
    </row>
    <row r="281" spans="1:20" ht="15" customHeight="1">
      <c r="A281" s="17">
        <v>13</v>
      </c>
      <c r="B281" s="17">
        <v>5</v>
      </c>
      <c r="C281" s="18" t="s">
        <v>949</v>
      </c>
      <c r="D281" s="19" t="s">
        <v>950</v>
      </c>
      <c r="E281" s="19" t="s">
        <v>951</v>
      </c>
      <c r="F281" s="20">
        <v>106.5</v>
      </c>
      <c r="G281" s="20">
        <v>102.5</v>
      </c>
      <c r="H281" s="20">
        <v>209</v>
      </c>
      <c r="I281" s="20"/>
      <c r="J281" s="20">
        <v>5</v>
      </c>
      <c r="K281" s="20">
        <v>214</v>
      </c>
      <c r="L281" s="32"/>
      <c r="M281" s="32"/>
      <c r="N281" s="29">
        <f t="shared" si="12"/>
        <v>42.8</v>
      </c>
      <c r="O281" s="30">
        <f>SUMPRODUCT(($Q$3:$Q$457=Q281)*($P$3:$P$457=P281)*($N$3:$N$457&gt;N281))+1</f>
        <v>2</v>
      </c>
      <c r="P281" s="33" t="s">
        <v>947</v>
      </c>
      <c r="Q281" s="33" t="s">
        <v>948</v>
      </c>
      <c r="S281" s="8">
        <f t="shared" si="13"/>
        <v>214</v>
      </c>
      <c r="T281" t="b">
        <f t="shared" si="14"/>
        <v>1</v>
      </c>
    </row>
    <row r="282" spans="1:20" ht="15" customHeight="1">
      <c r="A282" s="17">
        <v>13</v>
      </c>
      <c r="B282" s="17">
        <v>6</v>
      </c>
      <c r="C282" s="18" t="s">
        <v>952</v>
      </c>
      <c r="D282" s="19" t="s">
        <v>953</v>
      </c>
      <c r="E282" s="19" t="s">
        <v>954</v>
      </c>
      <c r="F282" s="20">
        <v>101.9</v>
      </c>
      <c r="G282" s="20">
        <v>106</v>
      </c>
      <c r="H282" s="20">
        <v>207.9</v>
      </c>
      <c r="I282" s="20"/>
      <c r="J282" s="20">
        <v>5</v>
      </c>
      <c r="K282" s="20">
        <v>212.9</v>
      </c>
      <c r="L282" s="32"/>
      <c r="M282" s="32"/>
      <c r="N282" s="29">
        <f t="shared" si="12"/>
        <v>42.58</v>
      </c>
      <c r="O282" s="30">
        <f>SUMPRODUCT(($Q$3:$Q$457=Q282)*($P$3:$P$457=P282)*($N$3:$N$457&gt;N282))+1</f>
        <v>3</v>
      </c>
      <c r="P282" s="33" t="s">
        <v>947</v>
      </c>
      <c r="Q282" s="33" t="s">
        <v>948</v>
      </c>
      <c r="S282" s="8">
        <f t="shared" si="13"/>
        <v>212.9</v>
      </c>
      <c r="T282" t="b">
        <f t="shared" si="14"/>
        <v>1</v>
      </c>
    </row>
    <row r="283" spans="1:20" ht="15" customHeight="1">
      <c r="A283" s="17">
        <v>13</v>
      </c>
      <c r="B283" s="17">
        <v>7</v>
      </c>
      <c r="C283" s="18" t="s">
        <v>955</v>
      </c>
      <c r="D283" s="19" t="s">
        <v>956</v>
      </c>
      <c r="E283" s="19" t="s">
        <v>957</v>
      </c>
      <c r="F283" s="20">
        <v>92.9</v>
      </c>
      <c r="G283" s="20">
        <v>112.5</v>
      </c>
      <c r="H283" s="20">
        <v>205.4</v>
      </c>
      <c r="I283" s="20"/>
      <c r="J283" s="20">
        <v>5</v>
      </c>
      <c r="K283" s="20">
        <v>210.4</v>
      </c>
      <c r="L283" s="32"/>
      <c r="M283" s="32"/>
      <c r="N283" s="29">
        <f t="shared" si="12"/>
        <v>42.08</v>
      </c>
      <c r="O283" s="30">
        <f>SUMPRODUCT(($Q$3:$Q$457=Q283)*($P$3:$P$457=P283)*($N$3:$N$457&gt;N283))+1</f>
        <v>4</v>
      </c>
      <c r="P283" s="33" t="s">
        <v>947</v>
      </c>
      <c r="Q283" s="33" t="s">
        <v>948</v>
      </c>
      <c r="S283" s="8">
        <f t="shared" si="13"/>
        <v>210.4</v>
      </c>
      <c r="T283" t="b">
        <f t="shared" si="14"/>
        <v>1</v>
      </c>
    </row>
    <row r="284" spans="1:20" ht="15" customHeight="1">
      <c r="A284" s="17">
        <v>13</v>
      </c>
      <c r="B284" s="17">
        <v>8</v>
      </c>
      <c r="C284" s="18" t="s">
        <v>958</v>
      </c>
      <c r="D284" s="19" t="s">
        <v>959</v>
      </c>
      <c r="E284" s="19" t="s">
        <v>960</v>
      </c>
      <c r="F284" s="20">
        <v>90.1</v>
      </c>
      <c r="G284" s="20">
        <v>112.5</v>
      </c>
      <c r="H284" s="20">
        <v>202.6</v>
      </c>
      <c r="I284" s="20"/>
      <c r="J284" s="20">
        <v>5</v>
      </c>
      <c r="K284" s="20">
        <v>207.6</v>
      </c>
      <c r="L284" s="32"/>
      <c r="M284" s="32"/>
      <c r="N284" s="29">
        <f t="shared" si="12"/>
        <v>41.52</v>
      </c>
      <c r="O284" s="30">
        <f>SUMPRODUCT(($Q$3:$Q$457=Q284)*($P$3:$P$457=P284)*($N$3:$N$457&gt;N284))+1</f>
        <v>5</v>
      </c>
      <c r="P284" s="33" t="s">
        <v>947</v>
      </c>
      <c r="Q284" s="33" t="s">
        <v>948</v>
      </c>
      <c r="S284" s="8">
        <f t="shared" si="13"/>
        <v>207.6</v>
      </c>
      <c r="T284" t="b">
        <f t="shared" si="14"/>
        <v>1</v>
      </c>
    </row>
    <row r="285" spans="1:20" ht="15" customHeight="1">
      <c r="A285" s="17">
        <v>13</v>
      </c>
      <c r="B285" s="17">
        <v>9</v>
      </c>
      <c r="C285" s="18" t="s">
        <v>961</v>
      </c>
      <c r="D285" s="19" t="s">
        <v>962</v>
      </c>
      <c r="E285" s="19" t="s">
        <v>963</v>
      </c>
      <c r="F285" s="20">
        <v>96.7</v>
      </c>
      <c r="G285" s="20">
        <v>110</v>
      </c>
      <c r="H285" s="20">
        <v>206.7</v>
      </c>
      <c r="I285" s="20"/>
      <c r="J285" s="20">
        <v>0</v>
      </c>
      <c r="K285" s="20">
        <v>206.7</v>
      </c>
      <c r="L285" s="32"/>
      <c r="M285" s="32"/>
      <c r="N285" s="29">
        <f t="shared" si="12"/>
        <v>41.34</v>
      </c>
      <c r="O285" s="30">
        <f>SUMPRODUCT(($Q$3:$Q$457=Q285)*($P$3:$P$457=P285)*($N$3:$N$457&gt;N285))+1</f>
        <v>6</v>
      </c>
      <c r="P285" s="33" t="s">
        <v>947</v>
      </c>
      <c r="Q285" s="33" t="s">
        <v>948</v>
      </c>
      <c r="S285" s="8">
        <f t="shared" si="13"/>
        <v>206.7</v>
      </c>
      <c r="T285" t="b">
        <f t="shared" si="14"/>
        <v>1</v>
      </c>
    </row>
    <row r="286" spans="1:20" ht="15" customHeight="1">
      <c r="A286" s="17">
        <v>13</v>
      </c>
      <c r="B286" s="17">
        <v>10</v>
      </c>
      <c r="C286" s="18" t="s">
        <v>964</v>
      </c>
      <c r="D286" s="19" t="s">
        <v>965</v>
      </c>
      <c r="E286" s="19" t="s">
        <v>966</v>
      </c>
      <c r="F286" s="20">
        <v>102</v>
      </c>
      <c r="G286" s="20">
        <v>103</v>
      </c>
      <c r="H286" s="20">
        <v>205</v>
      </c>
      <c r="I286" s="20"/>
      <c r="J286" s="20">
        <v>0</v>
      </c>
      <c r="K286" s="20">
        <v>205</v>
      </c>
      <c r="L286" s="32"/>
      <c r="M286" s="32"/>
      <c r="N286" s="29">
        <f t="shared" si="12"/>
        <v>41</v>
      </c>
      <c r="O286" s="30">
        <f>SUMPRODUCT(($Q$3:$Q$457=Q286)*($P$3:$P$457=P286)*($N$3:$N$457&gt;N286))+1</f>
        <v>7</v>
      </c>
      <c r="P286" s="33" t="s">
        <v>947</v>
      </c>
      <c r="Q286" s="33" t="s">
        <v>948</v>
      </c>
      <c r="S286" s="8">
        <f t="shared" si="13"/>
        <v>205</v>
      </c>
      <c r="T286" t="b">
        <f t="shared" si="14"/>
        <v>1</v>
      </c>
    </row>
    <row r="287" spans="1:20" ht="15" customHeight="1">
      <c r="A287" s="17">
        <v>13</v>
      </c>
      <c r="B287" s="17">
        <v>11</v>
      </c>
      <c r="C287" s="18" t="s">
        <v>967</v>
      </c>
      <c r="D287" s="19" t="s">
        <v>968</v>
      </c>
      <c r="E287" s="19" t="s">
        <v>969</v>
      </c>
      <c r="F287" s="20">
        <v>100.9</v>
      </c>
      <c r="G287" s="20">
        <v>100.5</v>
      </c>
      <c r="H287" s="20">
        <v>201.4</v>
      </c>
      <c r="I287" s="20"/>
      <c r="J287" s="20">
        <v>0</v>
      </c>
      <c r="K287" s="20">
        <v>201.4</v>
      </c>
      <c r="L287" s="32"/>
      <c r="M287" s="32"/>
      <c r="N287" s="29">
        <f t="shared" si="12"/>
        <v>40.28</v>
      </c>
      <c r="O287" s="30">
        <f>SUMPRODUCT(($Q$3:$Q$457=Q287)*($P$3:$P$457=P287)*($N$3:$N$457&gt;N287))+1</f>
        <v>8</v>
      </c>
      <c r="P287" s="33" t="s">
        <v>947</v>
      </c>
      <c r="Q287" s="33" t="s">
        <v>948</v>
      </c>
      <c r="S287" s="8">
        <f t="shared" si="13"/>
        <v>201.4</v>
      </c>
      <c r="T287" t="b">
        <f t="shared" si="14"/>
        <v>1</v>
      </c>
    </row>
    <row r="288" spans="1:20" ht="15" customHeight="1">
      <c r="A288" s="17">
        <v>13</v>
      </c>
      <c r="B288" s="17">
        <v>12</v>
      </c>
      <c r="C288" s="18" t="s">
        <v>970</v>
      </c>
      <c r="D288" s="19" t="s">
        <v>971</v>
      </c>
      <c r="E288" s="19" t="s">
        <v>972</v>
      </c>
      <c r="F288" s="20">
        <v>86.2</v>
      </c>
      <c r="G288" s="20">
        <v>115</v>
      </c>
      <c r="H288" s="20">
        <v>201.2</v>
      </c>
      <c r="I288" s="20"/>
      <c r="J288" s="20">
        <v>0</v>
      </c>
      <c r="K288" s="20">
        <v>201.2</v>
      </c>
      <c r="L288" s="32"/>
      <c r="M288" s="32"/>
      <c r="N288" s="29">
        <f t="shared" si="12"/>
        <v>40.24</v>
      </c>
      <c r="O288" s="30">
        <f>SUMPRODUCT(($Q$3:$Q$457=Q288)*($P$3:$P$457=P288)*($N$3:$N$457&gt;N288))+1</f>
        <v>9</v>
      </c>
      <c r="P288" s="33" t="s">
        <v>947</v>
      </c>
      <c r="Q288" s="33" t="s">
        <v>948</v>
      </c>
      <c r="S288" s="8">
        <f t="shared" si="13"/>
        <v>201.2</v>
      </c>
      <c r="T288" t="b">
        <f t="shared" si="14"/>
        <v>1</v>
      </c>
    </row>
    <row r="289" spans="1:20" ht="15" customHeight="1">
      <c r="A289" s="17">
        <v>13</v>
      </c>
      <c r="B289" s="17">
        <v>13</v>
      </c>
      <c r="C289" s="18" t="s">
        <v>973</v>
      </c>
      <c r="D289" s="19" t="s">
        <v>974</v>
      </c>
      <c r="E289" s="19" t="s">
        <v>975</v>
      </c>
      <c r="F289" s="20">
        <v>93.9</v>
      </c>
      <c r="G289" s="20">
        <v>113</v>
      </c>
      <c r="H289" s="20">
        <v>206.9</v>
      </c>
      <c r="I289" s="20"/>
      <c r="J289" s="20">
        <v>5</v>
      </c>
      <c r="K289" s="20">
        <v>211.9</v>
      </c>
      <c r="L289" s="32"/>
      <c r="M289" s="32"/>
      <c r="N289" s="29">
        <f t="shared" si="12"/>
        <v>42.38</v>
      </c>
      <c r="O289" s="30">
        <f>SUMPRODUCT(($Q$3:$Q$457=Q289)*($P$3:$P$457=P289)*($N$3:$N$457&gt;N289))+1</f>
        <v>1</v>
      </c>
      <c r="P289" s="33" t="s">
        <v>947</v>
      </c>
      <c r="Q289" s="33" t="s">
        <v>976</v>
      </c>
      <c r="S289" s="8">
        <f t="shared" si="13"/>
        <v>211.9</v>
      </c>
      <c r="T289" t="b">
        <f t="shared" si="14"/>
        <v>1</v>
      </c>
    </row>
    <row r="290" spans="1:20" ht="15" customHeight="1">
      <c r="A290" s="17">
        <v>13</v>
      </c>
      <c r="B290" s="17">
        <v>14</v>
      </c>
      <c r="C290" s="18" t="s">
        <v>977</v>
      </c>
      <c r="D290" s="19" t="s">
        <v>978</v>
      </c>
      <c r="E290" s="19" t="s">
        <v>979</v>
      </c>
      <c r="F290" s="20">
        <v>98.2</v>
      </c>
      <c r="G290" s="20">
        <v>103</v>
      </c>
      <c r="H290" s="20">
        <v>201.2</v>
      </c>
      <c r="I290" s="20"/>
      <c r="J290" s="20">
        <v>5</v>
      </c>
      <c r="K290" s="20">
        <v>206.2</v>
      </c>
      <c r="L290" s="32"/>
      <c r="M290" s="32"/>
      <c r="N290" s="29">
        <f t="shared" si="12"/>
        <v>41.24</v>
      </c>
      <c r="O290" s="30">
        <f>SUMPRODUCT(($Q$3:$Q$457=Q290)*($P$3:$P$457=P290)*($N$3:$N$457&gt;N290))+1</f>
        <v>2</v>
      </c>
      <c r="P290" s="33" t="s">
        <v>947</v>
      </c>
      <c r="Q290" s="33" t="s">
        <v>976</v>
      </c>
      <c r="S290" s="8">
        <f t="shared" si="13"/>
        <v>206.2</v>
      </c>
      <c r="T290" t="b">
        <f t="shared" si="14"/>
        <v>1</v>
      </c>
    </row>
    <row r="291" spans="1:20" ht="15" customHeight="1">
      <c r="A291" s="17">
        <v>13</v>
      </c>
      <c r="B291" s="17">
        <v>15</v>
      </c>
      <c r="C291" s="18" t="s">
        <v>980</v>
      </c>
      <c r="D291" s="19" t="s">
        <v>981</v>
      </c>
      <c r="E291" s="19" t="s">
        <v>982</v>
      </c>
      <c r="F291" s="20">
        <v>95.5</v>
      </c>
      <c r="G291" s="20">
        <v>105.5</v>
      </c>
      <c r="H291" s="20">
        <v>201</v>
      </c>
      <c r="I291" s="20"/>
      <c r="J291" s="20">
        <v>5</v>
      </c>
      <c r="K291" s="20">
        <v>206</v>
      </c>
      <c r="L291" s="32"/>
      <c r="M291" s="32"/>
      <c r="N291" s="29">
        <f t="shared" si="12"/>
        <v>41.2</v>
      </c>
      <c r="O291" s="30">
        <f>SUMPRODUCT(($Q$3:$Q$457=Q291)*($P$3:$P$457=P291)*($N$3:$N$457&gt;N291))+1</f>
        <v>3</v>
      </c>
      <c r="P291" s="33" t="s">
        <v>947</v>
      </c>
      <c r="Q291" s="33" t="s">
        <v>976</v>
      </c>
      <c r="S291" s="8">
        <f t="shared" si="13"/>
        <v>206</v>
      </c>
      <c r="T291" t="b">
        <f t="shared" si="14"/>
        <v>1</v>
      </c>
    </row>
    <row r="292" spans="1:20" ht="15" customHeight="1">
      <c r="A292" s="17">
        <v>13</v>
      </c>
      <c r="B292" s="17">
        <v>16</v>
      </c>
      <c r="C292" s="18" t="s">
        <v>983</v>
      </c>
      <c r="D292" s="19" t="s">
        <v>984</v>
      </c>
      <c r="E292" s="19" t="s">
        <v>985</v>
      </c>
      <c r="F292" s="20">
        <v>90.6</v>
      </c>
      <c r="G292" s="20">
        <v>110.5</v>
      </c>
      <c r="H292" s="20">
        <v>201.1</v>
      </c>
      <c r="I292" s="20"/>
      <c r="J292" s="20">
        <v>0</v>
      </c>
      <c r="K292" s="20">
        <v>201.1</v>
      </c>
      <c r="L292" s="32"/>
      <c r="M292" s="32"/>
      <c r="N292" s="29">
        <f t="shared" si="12"/>
        <v>40.22</v>
      </c>
      <c r="O292" s="30">
        <f>SUMPRODUCT(($Q$3:$Q$457=Q292)*($P$3:$P$457=P292)*($N$3:$N$457&gt;N292))+1</f>
        <v>4</v>
      </c>
      <c r="P292" s="33" t="s">
        <v>947</v>
      </c>
      <c r="Q292" s="33" t="s">
        <v>976</v>
      </c>
      <c r="S292" s="8">
        <f t="shared" si="13"/>
        <v>201.1</v>
      </c>
      <c r="T292" t="b">
        <f t="shared" si="14"/>
        <v>1</v>
      </c>
    </row>
    <row r="293" spans="1:20" ht="15" customHeight="1">
      <c r="A293" s="17">
        <v>13</v>
      </c>
      <c r="B293" s="17">
        <v>17</v>
      </c>
      <c r="C293" s="18" t="s">
        <v>986</v>
      </c>
      <c r="D293" s="19" t="s">
        <v>987</v>
      </c>
      <c r="E293" s="19" t="s">
        <v>988</v>
      </c>
      <c r="F293" s="20">
        <v>89.9</v>
      </c>
      <c r="G293" s="20">
        <v>105.5</v>
      </c>
      <c r="H293" s="20">
        <v>195.4</v>
      </c>
      <c r="I293" s="20"/>
      <c r="J293" s="20">
        <v>5</v>
      </c>
      <c r="K293" s="20">
        <v>200.4</v>
      </c>
      <c r="L293" s="32"/>
      <c r="M293" s="32"/>
      <c r="N293" s="29">
        <f t="shared" si="12"/>
        <v>40.08</v>
      </c>
      <c r="O293" s="30">
        <f>SUMPRODUCT(($Q$3:$Q$457=Q293)*($P$3:$P$457=P293)*($N$3:$N$457&gt;N293))+1</f>
        <v>5</v>
      </c>
      <c r="P293" s="33" t="s">
        <v>947</v>
      </c>
      <c r="Q293" s="33" t="s">
        <v>976</v>
      </c>
      <c r="S293" s="8">
        <f t="shared" si="13"/>
        <v>200.4</v>
      </c>
      <c r="T293" t="b">
        <f t="shared" si="14"/>
        <v>1</v>
      </c>
    </row>
    <row r="294" spans="1:20" ht="15" customHeight="1">
      <c r="A294" s="17">
        <v>13</v>
      </c>
      <c r="B294" s="17">
        <v>18</v>
      </c>
      <c r="C294" s="18" t="s">
        <v>989</v>
      </c>
      <c r="D294" s="19" t="s">
        <v>990</v>
      </c>
      <c r="E294" s="19" t="s">
        <v>991</v>
      </c>
      <c r="F294" s="20">
        <v>85.3</v>
      </c>
      <c r="G294" s="20">
        <v>115</v>
      </c>
      <c r="H294" s="20">
        <v>200.3</v>
      </c>
      <c r="I294" s="20"/>
      <c r="J294" s="20">
        <v>0</v>
      </c>
      <c r="K294" s="20">
        <v>200.3</v>
      </c>
      <c r="L294" s="32"/>
      <c r="M294" s="32"/>
      <c r="N294" s="29">
        <f t="shared" si="12"/>
        <v>40.06</v>
      </c>
      <c r="O294" s="30">
        <f>SUMPRODUCT(($Q$3:$Q$457=Q294)*($P$3:$P$457=P294)*($N$3:$N$457&gt;N294))+1</f>
        <v>6</v>
      </c>
      <c r="P294" s="33" t="s">
        <v>947</v>
      </c>
      <c r="Q294" s="33" t="s">
        <v>976</v>
      </c>
      <c r="S294" s="8">
        <f t="shared" si="13"/>
        <v>200.3</v>
      </c>
      <c r="T294" t="b">
        <f t="shared" si="14"/>
        <v>1</v>
      </c>
    </row>
    <row r="295" spans="1:20" ht="15" customHeight="1">
      <c r="A295" s="17">
        <v>13</v>
      </c>
      <c r="B295" s="17">
        <v>19</v>
      </c>
      <c r="C295" s="18" t="s">
        <v>992</v>
      </c>
      <c r="D295" s="19" t="s">
        <v>993</v>
      </c>
      <c r="E295" s="19" t="s">
        <v>994</v>
      </c>
      <c r="F295" s="20">
        <v>96.6</v>
      </c>
      <c r="G295" s="20">
        <v>102</v>
      </c>
      <c r="H295" s="20">
        <v>198.6</v>
      </c>
      <c r="I295" s="20"/>
      <c r="J295" s="20">
        <v>0</v>
      </c>
      <c r="K295" s="20">
        <v>198.6</v>
      </c>
      <c r="L295" s="32"/>
      <c r="M295" s="32"/>
      <c r="N295" s="29">
        <f t="shared" si="12"/>
        <v>39.72</v>
      </c>
      <c r="O295" s="30">
        <f>SUMPRODUCT(($Q$3:$Q$457=Q295)*($P$3:$P$457=P295)*($N$3:$N$457&gt;N295))+1</f>
        <v>7</v>
      </c>
      <c r="P295" s="33" t="s">
        <v>947</v>
      </c>
      <c r="Q295" s="33" t="s">
        <v>976</v>
      </c>
      <c r="S295" s="8">
        <f t="shared" si="13"/>
        <v>198.6</v>
      </c>
      <c r="T295" t="b">
        <f t="shared" si="14"/>
        <v>1</v>
      </c>
    </row>
    <row r="296" spans="1:20" ht="15" customHeight="1">
      <c r="A296" s="17">
        <v>13</v>
      </c>
      <c r="B296" s="17">
        <v>20</v>
      </c>
      <c r="C296" s="18" t="s">
        <v>995</v>
      </c>
      <c r="D296" s="19" t="s">
        <v>996</v>
      </c>
      <c r="E296" s="19" t="s">
        <v>997</v>
      </c>
      <c r="F296" s="20">
        <v>92</v>
      </c>
      <c r="G296" s="20">
        <v>101.5</v>
      </c>
      <c r="H296" s="20">
        <v>193.5</v>
      </c>
      <c r="I296" s="20"/>
      <c r="J296" s="20">
        <v>5</v>
      </c>
      <c r="K296" s="20">
        <v>198.5</v>
      </c>
      <c r="L296" s="32"/>
      <c r="M296" s="32"/>
      <c r="N296" s="29">
        <f t="shared" si="12"/>
        <v>39.7</v>
      </c>
      <c r="O296" s="30">
        <f>SUMPRODUCT(($Q$3:$Q$457=Q296)*($P$3:$P$457=P296)*($N$3:$N$457&gt;N296))+1</f>
        <v>8</v>
      </c>
      <c r="P296" s="33" t="s">
        <v>947</v>
      </c>
      <c r="Q296" s="33" t="s">
        <v>976</v>
      </c>
      <c r="S296" s="8">
        <f t="shared" si="13"/>
        <v>198.5</v>
      </c>
      <c r="T296" t="b">
        <f t="shared" si="14"/>
        <v>1</v>
      </c>
    </row>
    <row r="297" spans="1:20" ht="15" customHeight="1">
      <c r="A297" s="17">
        <v>13</v>
      </c>
      <c r="B297" s="17">
        <v>21</v>
      </c>
      <c r="C297" s="18" t="s">
        <v>998</v>
      </c>
      <c r="D297" s="19" t="s">
        <v>999</v>
      </c>
      <c r="E297" s="19" t="s">
        <v>1000</v>
      </c>
      <c r="F297" s="20">
        <v>84.9</v>
      </c>
      <c r="G297" s="20">
        <v>108</v>
      </c>
      <c r="H297" s="20">
        <v>192.9</v>
      </c>
      <c r="I297" s="20"/>
      <c r="J297" s="20">
        <v>5</v>
      </c>
      <c r="K297" s="20">
        <v>197.9</v>
      </c>
      <c r="L297" s="32"/>
      <c r="M297" s="32"/>
      <c r="N297" s="29">
        <f t="shared" si="12"/>
        <v>39.58</v>
      </c>
      <c r="O297" s="30">
        <f>SUMPRODUCT(($Q$3:$Q$457=Q297)*($P$3:$P$457=P297)*($N$3:$N$457&gt;N297))+1</f>
        <v>9</v>
      </c>
      <c r="P297" s="33" t="s">
        <v>947</v>
      </c>
      <c r="Q297" s="33" t="s">
        <v>976</v>
      </c>
      <c r="S297" s="8">
        <f t="shared" si="13"/>
        <v>197.9</v>
      </c>
      <c r="T297" t="b">
        <f t="shared" si="14"/>
        <v>1</v>
      </c>
    </row>
    <row r="298" spans="1:20" ht="15" customHeight="1">
      <c r="A298" s="17">
        <v>14</v>
      </c>
      <c r="B298" s="17">
        <v>1</v>
      </c>
      <c r="C298" s="18" t="s">
        <v>1002</v>
      </c>
      <c r="D298" s="19" t="s">
        <v>1003</v>
      </c>
      <c r="E298" s="19" t="s">
        <v>1004</v>
      </c>
      <c r="F298" s="20">
        <v>97.3</v>
      </c>
      <c r="G298" s="20">
        <v>113</v>
      </c>
      <c r="H298" s="20">
        <v>210.3</v>
      </c>
      <c r="I298" s="20"/>
      <c r="J298" s="20">
        <v>0</v>
      </c>
      <c r="K298" s="20">
        <v>210.3</v>
      </c>
      <c r="L298" s="32"/>
      <c r="M298" s="32"/>
      <c r="N298" s="29">
        <f t="shared" si="12"/>
        <v>42.06</v>
      </c>
      <c r="O298" s="30">
        <f>SUMPRODUCT(($Q$3:$Q$457=Q298)*($P$3:$P$457=P298)*($N$3:$N$457&gt;N298))+1</f>
        <v>1</v>
      </c>
      <c r="P298" s="33" t="s">
        <v>1005</v>
      </c>
      <c r="Q298" s="33" t="s">
        <v>580</v>
      </c>
      <c r="S298" s="8">
        <f t="shared" si="13"/>
        <v>210.3</v>
      </c>
      <c r="T298" t="b">
        <f t="shared" si="14"/>
        <v>1</v>
      </c>
    </row>
    <row r="299" spans="1:20" ht="15" customHeight="1">
      <c r="A299" s="17">
        <v>14</v>
      </c>
      <c r="B299" s="17">
        <v>2</v>
      </c>
      <c r="C299" s="18" t="s">
        <v>1006</v>
      </c>
      <c r="D299" s="19" t="s">
        <v>1007</v>
      </c>
      <c r="E299" s="19" t="s">
        <v>1008</v>
      </c>
      <c r="F299" s="20">
        <v>77.8</v>
      </c>
      <c r="G299" s="20">
        <v>111</v>
      </c>
      <c r="H299" s="20">
        <v>188.8</v>
      </c>
      <c r="I299" s="20"/>
      <c r="J299" s="20">
        <v>0</v>
      </c>
      <c r="K299" s="20">
        <v>188.8</v>
      </c>
      <c r="L299" s="32"/>
      <c r="M299" s="32"/>
      <c r="N299" s="29">
        <f t="shared" si="12"/>
        <v>37.76</v>
      </c>
      <c r="O299" s="30">
        <f>SUMPRODUCT(($Q$3:$Q$457=Q299)*($P$3:$P$457=P299)*($N$3:$N$457&gt;N299))+1</f>
        <v>2</v>
      </c>
      <c r="P299" s="33" t="s">
        <v>1005</v>
      </c>
      <c r="Q299" s="33" t="s">
        <v>580</v>
      </c>
      <c r="S299" s="8">
        <f t="shared" si="13"/>
        <v>188.8</v>
      </c>
      <c r="T299" t="b">
        <f t="shared" si="14"/>
        <v>1</v>
      </c>
    </row>
    <row r="300" spans="1:20" ht="15" customHeight="1">
      <c r="A300" s="17">
        <v>14</v>
      </c>
      <c r="B300" s="17">
        <v>3</v>
      </c>
      <c r="C300" s="18" t="s">
        <v>1009</v>
      </c>
      <c r="D300" s="19" t="s">
        <v>1010</v>
      </c>
      <c r="E300" s="19" t="s">
        <v>1011</v>
      </c>
      <c r="F300" s="20">
        <v>66.9</v>
      </c>
      <c r="G300" s="20">
        <v>104.5</v>
      </c>
      <c r="H300" s="20">
        <v>171.4</v>
      </c>
      <c r="I300" s="20"/>
      <c r="J300" s="20">
        <v>5</v>
      </c>
      <c r="K300" s="20">
        <v>176.4</v>
      </c>
      <c r="L300" s="32"/>
      <c r="M300" s="32"/>
      <c r="N300" s="29">
        <f t="shared" si="12"/>
        <v>35.28</v>
      </c>
      <c r="O300" s="30">
        <f>SUMPRODUCT(($Q$3:$Q$457=Q300)*($P$3:$P$457=P300)*($N$3:$N$457&gt;N300))+1</f>
        <v>3</v>
      </c>
      <c r="P300" s="33" t="s">
        <v>1005</v>
      </c>
      <c r="Q300" s="33" t="s">
        <v>580</v>
      </c>
      <c r="S300" s="8">
        <f t="shared" si="13"/>
        <v>176.4</v>
      </c>
      <c r="T300" t="b">
        <f t="shared" si="14"/>
        <v>1</v>
      </c>
    </row>
    <row r="301" spans="1:20" ht="15" customHeight="1">
      <c r="A301" s="17">
        <v>14</v>
      </c>
      <c r="B301" s="17">
        <v>4</v>
      </c>
      <c r="C301" s="18" t="s">
        <v>1012</v>
      </c>
      <c r="D301" s="19" t="s">
        <v>1013</v>
      </c>
      <c r="E301" s="19" t="s">
        <v>1014</v>
      </c>
      <c r="F301" s="20">
        <v>86.2</v>
      </c>
      <c r="G301" s="20">
        <v>111</v>
      </c>
      <c r="H301" s="20">
        <v>197.2</v>
      </c>
      <c r="I301" s="20"/>
      <c r="J301" s="20">
        <v>0</v>
      </c>
      <c r="K301" s="20">
        <v>197.2</v>
      </c>
      <c r="L301" s="32"/>
      <c r="M301" s="32"/>
      <c r="N301" s="29">
        <f t="shared" si="12"/>
        <v>39.44</v>
      </c>
      <c r="O301" s="30">
        <f>SUMPRODUCT(($Q$3:$Q$457=Q301)*($P$3:$P$457=P301)*($N$3:$N$457&gt;N301))+1</f>
        <v>1</v>
      </c>
      <c r="P301" s="33" t="s">
        <v>947</v>
      </c>
      <c r="Q301" s="33" t="s">
        <v>1015</v>
      </c>
      <c r="S301" s="8">
        <f t="shared" si="13"/>
        <v>197.2</v>
      </c>
      <c r="T301" t="b">
        <f t="shared" si="14"/>
        <v>1</v>
      </c>
    </row>
    <row r="302" spans="1:20" ht="15" customHeight="1">
      <c r="A302" s="17">
        <v>14</v>
      </c>
      <c r="B302" s="17">
        <v>5</v>
      </c>
      <c r="C302" s="18" t="s">
        <v>1016</v>
      </c>
      <c r="D302" s="19" t="s">
        <v>1017</v>
      </c>
      <c r="E302" s="19" t="s">
        <v>1018</v>
      </c>
      <c r="F302" s="20">
        <v>87</v>
      </c>
      <c r="G302" s="20">
        <v>101.5</v>
      </c>
      <c r="H302" s="20">
        <v>188.5</v>
      </c>
      <c r="I302" s="20"/>
      <c r="J302" s="20">
        <v>5</v>
      </c>
      <c r="K302" s="20">
        <v>193.5</v>
      </c>
      <c r="L302" s="32"/>
      <c r="M302" s="32"/>
      <c r="N302" s="29">
        <f t="shared" si="12"/>
        <v>38.7</v>
      </c>
      <c r="O302" s="30">
        <f>SUMPRODUCT(($Q$3:$Q$457=Q302)*($P$3:$P$457=P302)*($N$3:$N$457&gt;N302))+1</f>
        <v>2</v>
      </c>
      <c r="P302" s="33" t="s">
        <v>947</v>
      </c>
      <c r="Q302" s="33" t="s">
        <v>1015</v>
      </c>
      <c r="S302" s="8">
        <f t="shared" si="13"/>
        <v>193.5</v>
      </c>
      <c r="T302" t="b">
        <f t="shared" si="14"/>
        <v>1</v>
      </c>
    </row>
    <row r="303" spans="1:20" ht="15" customHeight="1">
      <c r="A303" s="17">
        <v>14</v>
      </c>
      <c r="B303" s="17">
        <v>6</v>
      </c>
      <c r="C303" s="18" t="s">
        <v>1019</v>
      </c>
      <c r="D303" s="19" t="s">
        <v>1020</v>
      </c>
      <c r="E303" s="19" t="s">
        <v>1021</v>
      </c>
      <c r="F303" s="20">
        <v>84.2</v>
      </c>
      <c r="G303" s="20">
        <v>103.5</v>
      </c>
      <c r="H303" s="20">
        <v>187.7</v>
      </c>
      <c r="I303" s="20"/>
      <c r="J303" s="20">
        <v>0</v>
      </c>
      <c r="K303" s="20">
        <v>187.7</v>
      </c>
      <c r="L303" s="32"/>
      <c r="M303" s="32"/>
      <c r="N303" s="29">
        <f t="shared" si="12"/>
        <v>37.54</v>
      </c>
      <c r="O303" s="30">
        <f>SUMPRODUCT(($Q$3:$Q$457=Q303)*($P$3:$P$457=P303)*($N$3:$N$457&gt;N303))+1</f>
        <v>3</v>
      </c>
      <c r="P303" s="33" t="s">
        <v>947</v>
      </c>
      <c r="Q303" s="33" t="s">
        <v>1015</v>
      </c>
      <c r="S303" s="8">
        <f t="shared" si="13"/>
        <v>187.7</v>
      </c>
      <c r="T303" t="b">
        <f t="shared" si="14"/>
        <v>1</v>
      </c>
    </row>
    <row r="304" spans="1:20" s="2" customFormat="1" ht="15" customHeight="1">
      <c r="A304" s="38">
        <v>14</v>
      </c>
      <c r="B304" s="38">
        <v>7</v>
      </c>
      <c r="C304" s="39" t="s">
        <v>1022</v>
      </c>
      <c r="D304" s="40" t="s">
        <v>1023</v>
      </c>
      <c r="E304" s="40" t="s">
        <v>1024</v>
      </c>
      <c r="F304" s="41">
        <v>99.2</v>
      </c>
      <c r="G304" s="41">
        <v>104.5</v>
      </c>
      <c r="H304" s="41">
        <v>203.7</v>
      </c>
      <c r="I304" s="41"/>
      <c r="J304" s="41">
        <v>5</v>
      </c>
      <c r="K304" s="41">
        <v>72.9</v>
      </c>
      <c r="L304" s="46"/>
      <c r="M304" s="46"/>
      <c r="N304" s="29">
        <f aca="true" t="shared" si="15" ref="N304:N367">K304*0.6+L304*0.4</f>
        <v>43.74</v>
      </c>
      <c r="O304" s="30">
        <f>SUMPRODUCT(($Q$3:$Q$457=Q304)*($P$3:$P$457=P304)*($N$3:$N$457&gt;N304))+1</f>
        <v>1</v>
      </c>
      <c r="P304" s="47" t="s">
        <v>1514</v>
      </c>
      <c r="Q304" s="47" t="s">
        <v>1515</v>
      </c>
      <c r="S304" s="8">
        <f>(F304+G304)/3+J304</f>
        <v>72.9</v>
      </c>
      <c r="T304" t="b">
        <f t="shared" si="14"/>
        <v>1</v>
      </c>
    </row>
    <row r="305" spans="1:20" ht="15" customHeight="1">
      <c r="A305" s="17">
        <v>14</v>
      </c>
      <c r="B305" s="17">
        <v>8</v>
      </c>
      <c r="C305" s="42" t="s">
        <v>1027</v>
      </c>
      <c r="D305" s="43" t="s">
        <v>1028</v>
      </c>
      <c r="E305" s="43" t="s">
        <v>1029</v>
      </c>
      <c r="F305" s="44">
        <v>90.6</v>
      </c>
      <c r="G305" s="44">
        <v>73</v>
      </c>
      <c r="H305" s="44">
        <v>163.6</v>
      </c>
      <c r="I305" s="44"/>
      <c r="J305" s="44">
        <v>3</v>
      </c>
      <c r="K305" s="44">
        <v>57.53</v>
      </c>
      <c r="L305" s="48"/>
      <c r="M305" s="48"/>
      <c r="N305" s="29">
        <f t="shared" si="15"/>
        <v>34.52</v>
      </c>
      <c r="O305" s="30">
        <f>SUMPRODUCT(($Q$3:$Q$457=Q305)*($P$3:$P$457=P305)*($N$3:$N$457&gt;N305))+1</f>
        <v>2</v>
      </c>
      <c r="P305" s="49" t="s">
        <v>1025</v>
      </c>
      <c r="Q305" s="49" t="s">
        <v>1026</v>
      </c>
      <c r="S305" s="8">
        <f aca="true" t="shared" si="16" ref="S305:S336">(F305+G305)/3+J305</f>
        <v>57.53</v>
      </c>
      <c r="T305" t="b">
        <f aca="true" t="shared" si="17" ref="T305:T336">EXACT(K305,S305)</f>
        <v>1</v>
      </c>
    </row>
    <row r="306" spans="1:20" ht="15" customHeight="1">
      <c r="A306" s="17">
        <v>14</v>
      </c>
      <c r="B306" s="17">
        <v>9</v>
      </c>
      <c r="C306" s="42" t="s">
        <v>1030</v>
      </c>
      <c r="D306" s="45" t="s">
        <v>1031</v>
      </c>
      <c r="E306" s="45" t="s">
        <v>1032</v>
      </c>
      <c r="F306" s="44">
        <v>68.3</v>
      </c>
      <c r="G306" s="44">
        <v>89.5</v>
      </c>
      <c r="H306" s="44">
        <v>157.8</v>
      </c>
      <c r="I306" s="44"/>
      <c r="J306" s="44">
        <v>0</v>
      </c>
      <c r="K306" s="44">
        <v>52.6</v>
      </c>
      <c r="L306" s="48"/>
      <c r="M306" s="48"/>
      <c r="N306" s="29">
        <f t="shared" si="15"/>
        <v>31.56</v>
      </c>
      <c r="O306" s="30">
        <f>SUMPRODUCT(($Q$3:$Q$457=Q306)*($P$3:$P$457=P306)*($N$3:$N$457&gt;N306))+1</f>
        <v>3</v>
      </c>
      <c r="P306" s="49" t="s">
        <v>1025</v>
      </c>
      <c r="Q306" s="49" t="s">
        <v>1026</v>
      </c>
      <c r="S306" s="8">
        <f t="shared" si="16"/>
        <v>52.6</v>
      </c>
      <c r="T306" t="b">
        <f t="shared" si="17"/>
        <v>1</v>
      </c>
    </row>
    <row r="307" spans="1:20" ht="15" customHeight="1">
      <c r="A307" s="17">
        <v>14</v>
      </c>
      <c r="B307" s="17">
        <v>10</v>
      </c>
      <c r="C307" s="42" t="s">
        <v>1033</v>
      </c>
      <c r="D307" s="43" t="s">
        <v>1034</v>
      </c>
      <c r="E307" s="43" t="s">
        <v>1035</v>
      </c>
      <c r="F307" s="44">
        <v>97.1</v>
      </c>
      <c r="G307" s="44">
        <v>102.5</v>
      </c>
      <c r="H307" s="44">
        <v>199.6</v>
      </c>
      <c r="I307" s="44"/>
      <c r="J307" s="44">
        <v>5</v>
      </c>
      <c r="K307" s="44">
        <v>71.53</v>
      </c>
      <c r="L307" s="48"/>
      <c r="M307" s="48"/>
      <c r="N307" s="29">
        <f t="shared" si="15"/>
        <v>42.92</v>
      </c>
      <c r="O307" s="30">
        <f>SUMPRODUCT(($Q$3:$Q$457=Q307)*($P$3:$P$457=P307)*($N$3:$N$457&gt;N307))+1</f>
        <v>1</v>
      </c>
      <c r="P307" s="49" t="s">
        <v>1036</v>
      </c>
      <c r="Q307" s="49" t="s">
        <v>1026</v>
      </c>
      <c r="S307" s="8">
        <f t="shared" si="16"/>
        <v>71.53</v>
      </c>
      <c r="T307" t="b">
        <f t="shared" si="17"/>
        <v>1</v>
      </c>
    </row>
    <row r="308" spans="1:20" ht="15" customHeight="1">
      <c r="A308" s="17">
        <v>14</v>
      </c>
      <c r="B308" s="17">
        <v>11</v>
      </c>
      <c r="C308" s="42" t="s">
        <v>1037</v>
      </c>
      <c r="D308" s="43" t="s">
        <v>1038</v>
      </c>
      <c r="E308" s="43" t="s">
        <v>1039</v>
      </c>
      <c r="F308" s="44">
        <v>78.5</v>
      </c>
      <c r="G308" s="44">
        <v>109</v>
      </c>
      <c r="H308" s="44">
        <v>187.5</v>
      </c>
      <c r="I308" s="44"/>
      <c r="J308" s="44">
        <v>5</v>
      </c>
      <c r="K308" s="44">
        <v>67.5</v>
      </c>
      <c r="L308" s="48"/>
      <c r="M308" s="48"/>
      <c r="N308" s="29">
        <f t="shared" si="15"/>
        <v>40.5</v>
      </c>
      <c r="O308" s="30">
        <f>SUMPRODUCT(($Q$3:$Q$457=Q308)*($P$3:$P$457=P308)*($N$3:$N$457&gt;N308))+1</f>
        <v>2</v>
      </c>
      <c r="P308" s="49" t="s">
        <v>1036</v>
      </c>
      <c r="Q308" s="49" t="s">
        <v>1026</v>
      </c>
      <c r="S308" s="8">
        <f t="shared" si="16"/>
        <v>67.5</v>
      </c>
      <c r="T308" t="b">
        <f t="shared" si="17"/>
        <v>1</v>
      </c>
    </row>
    <row r="309" spans="1:20" ht="15" customHeight="1">
      <c r="A309" s="17">
        <v>14</v>
      </c>
      <c r="B309" s="17">
        <v>12</v>
      </c>
      <c r="C309" s="42" t="s">
        <v>1040</v>
      </c>
      <c r="D309" s="43" t="s">
        <v>1041</v>
      </c>
      <c r="E309" s="43" t="s">
        <v>1042</v>
      </c>
      <c r="F309" s="44">
        <v>87.6</v>
      </c>
      <c r="G309" s="44">
        <v>97.5</v>
      </c>
      <c r="H309" s="44">
        <v>185.1</v>
      </c>
      <c r="I309" s="44"/>
      <c r="J309" s="44">
        <v>5</v>
      </c>
      <c r="K309" s="44">
        <v>66.7</v>
      </c>
      <c r="L309" s="48"/>
      <c r="M309" s="48"/>
      <c r="N309" s="29">
        <f t="shared" si="15"/>
        <v>40.02</v>
      </c>
      <c r="O309" s="30">
        <f>SUMPRODUCT(($Q$3:$Q$457=Q309)*($P$3:$P$457=P309)*($N$3:$N$457&gt;N309))+1</f>
        <v>3</v>
      </c>
      <c r="P309" s="49" t="s">
        <v>1036</v>
      </c>
      <c r="Q309" s="49" t="s">
        <v>1026</v>
      </c>
      <c r="S309" s="8">
        <f t="shared" si="16"/>
        <v>66.7</v>
      </c>
      <c r="T309" t="b">
        <f t="shared" si="17"/>
        <v>1</v>
      </c>
    </row>
    <row r="310" spans="1:20" ht="15" customHeight="1">
      <c r="A310" s="17">
        <v>14</v>
      </c>
      <c r="B310" s="17">
        <v>13</v>
      </c>
      <c r="C310" s="42" t="s">
        <v>1043</v>
      </c>
      <c r="D310" s="43" t="s">
        <v>1044</v>
      </c>
      <c r="E310" s="43" t="s">
        <v>1045</v>
      </c>
      <c r="F310" s="44">
        <v>80.8</v>
      </c>
      <c r="G310" s="44">
        <v>119</v>
      </c>
      <c r="H310" s="44">
        <v>199.8</v>
      </c>
      <c r="I310" s="44"/>
      <c r="J310" s="44">
        <v>0</v>
      </c>
      <c r="K310" s="44">
        <v>66.6</v>
      </c>
      <c r="L310" s="48"/>
      <c r="M310" s="48"/>
      <c r="N310" s="29">
        <f t="shared" si="15"/>
        <v>39.96</v>
      </c>
      <c r="O310" s="30">
        <f>SUMPRODUCT(($Q$3:$Q$457=Q310)*($P$3:$P$457=P310)*($N$3:$N$457&gt;N310))+1</f>
        <v>4</v>
      </c>
      <c r="P310" s="49" t="s">
        <v>1036</v>
      </c>
      <c r="Q310" s="49" t="s">
        <v>1026</v>
      </c>
      <c r="S310" s="8">
        <f t="shared" si="16"/>
        <v>66.6</v>
      </c>
      <c r="T310" t="b">
        <f t="shared" si="17"/>
        <v>1</v>
      </c>
    </row>
    <row r="311" spans="1:20" ht="15" customHeight="1">
      <c r="A311" s="17">
        <v>14</v>
      </c>
      <c r="B311" s="17">
        <v>14</v>
      </c>
      <c r="C311" s="42" t="s">
        <v>1046</v>
      </c>
      <c r="D311" s="43" t="s">
        <v>1047</v>
      </c>
      <c r="E311" s="43" t="s">
        <v>1048</v>
      </c>
      <c r="F311" s="44">
        <v>78.4</v>
      </c>
      <c r="G311" s="44">
        <v>98.5</v>
      </c>
      <c r="H311" s="44">
        <v>176.9</v>
      </c>
      <c r="I311" s="44"/>
      <c r="J311" s="44">
        <v>5</v>
      </c>
      <c r="K311" s="44">
        <v>63.97</v>
      </c>
      <c r="L311" s="48"/>
      <c r="M311" s="48"/>
      <c r="N311" s="29">
        <f t="shared" si="15"/>
        <v>38.38</v>
      </c>
      <c r="O311" s="30">
        <f>SUMPRODUCT(($Q$3:$Q$457=Q311)*($P$3:$P$457=P311)*($N$3:$N$457&gt;N311))+1</f>
        <v>5</v>
      </c>
      <c r="P311" s="49" t="s">
        <v>1036</v>
      </c>
      <c r="Q311" s="49" t="s">
        <v>1026</v>
      </c>
      <c r="S311" s="8">
        <f t="shared" si="16"/>
        <v>63.97</v>
      </c>
      <c r="T311" t="b">
        <f t="shared" si="17"/>
        <v>1</v>
      </c>
    </row>
    <row r="312" spans="1:20" ht="15" customHeight="1">
      <c r="A312" s="17">
        <v>14</v>
      </c>
      <c r="B312" s="17">
        <v>15</v>
      </c>
      <c r="C312" s="42" t="s">
        <v>1049</v>
      </c>
      <c r="D312" s="43" t="s">
        <v>1050</v>
      </c>
      <c r="E312" s="43" t="s">
        <v>1051</v>
      </c>
      <c r="F312" s="44">
        <v>85.9</v>
      </c>
      <c r="G312" s="44">
        <v>95</v>
      </c>
      <c r="H312" s="44">
        <v>180.9</v>
      </c>
      <c r="I312" s="44"/>
      <c r="J312" s="44">
        <v>3</v>
      </c>
      <c r="K312" s="44">
        <v>63.3</v>
      </c>
      <c r="L312" s="48"/>
      <c r="M312" s="48"/>
      <c r="N312" s="29">
        <f t="shared" si="15"/>
        <v>37.98</v>
      </c>
      <c r="O312" s="30">
        <f>SUMPRODUCT(($Q$3:$Q$457=Q312)*($P$3:$P$457=P312)*($N$3:$N$457&gt;N312))+1</f>
        <v>6</v>
      </c>
      <c r="P312" s="49" t="s">
        <v>1036</v>
      </c>
      <c r="Q312" s="49" t="s">
        <v>1026</v>
      </c>
      <c r="S312" s="8">
        <f t="shared" si="16"/>
        <v>63.3</v>
      </c>
      <c r="T312" t="b">
        <f t="shared" si="17"/>
        <v>1</v>
      </c>
    </row>
    <row r="313" spans="1:20" ht="15" customHeight="1">
      <c r="A313" s="17">
        <v>14</v>
      </c>
      <c r="B313" s="17">
        <v>16</v>
      </c>
      <c r="C313" s="42" t="s">
        <v>1052</v>
      </c>
      <c r="D313" s="43" t="s">
        <v>1053</v>
      </c>
      <c r="E313" s="43" t="s">
        <v>1054</v>
      </c>
      <c r="F313" s="44">
        <v>90.6</v>
      </c>
      <c r="G313" s="44">
        <v>112</v>
      </c>
      <c r="H313" s="44">
        <v>202.6</v>
      </c>
      <c r="I313" s="44"/>
      <c r="J313" s="44">
        <v>3</v>
      </c>
      <c r="K313" s="44">
        <v>70.53</v>
      </c>
      <c r="L313" s="48"/>
      <c r="M313" s="48"/>
      <c r="N313" s="29">
        <f t="shared" si="15"/>
        <v>42.32</v>
      </c>
      <c r="O313" s="30">
        <f>SUMPRODUCT(($Q$3:$Q$457=Q313)*($P$3:$P$457=P313)*($N$3:$N$457&gt;N313))+1</f>
        <v>1</v>
      </c>
      <c r="P313" s="49" t="s">
        <v>1055</v>
      </c>
      <c r="Q313" s="49" t="s">
        <v>1026</v>
      </c>
      <c r="S313" s="8">
        <f t="shared" si="16"/>
        <v>70.53</v>
      </c>
      <c r="T313" t="b">
        <f t="shared" si="17"/>
        <v>1</v>
      </c>
    </row>
    <row r="314" spans="1:20" ht="15" customHeight="1">
      <c r="A314" s="17">
        <v>14</v>
      </c>
      <c r="B314" s="17">
        <v>17</v>
      </c>
      <c r="C314" s="42" t="s">
        <v>1056</v>
      </c>
      <c r="D314" s="43" t="s">
        <v>1057</v>
      </c>
      <c r="E314" s="43" t="s">
        <v>1058</v>
      </c>
      <c r="F314" s="44">
        <v>96.1</v>
      </c>
      <c r="G314" s="44">
        <v>88</v>
      </c>
      <c r="H314" s="44">
        <v>184.1</v>
      </c>
      <c r="I314" s="44"/>
      <c r="J314" s="44">
        <v>5</v>
      </c>
      <c r="K314" s="44">
        <v>66.37</v>
      </c>
      <c r="L314" s="48"/>
      <c r="M314" s="48"/>
      <c r="N314" s="29">
        <f t="shared" si="15"/>
        <v>39.82</v>
      </c>
      <c r="O314" s="30">
        <f>SUMPRODUCT(($Q$3:$Q$457=Q314)*($P$3:$P$457=P314)*($N$3:$N$457&gt;N314))+1</f>
        <v>2</v>
      </c>
      <c r="P314" s="49" t="s">
        <v>1055</v>
      </c>
      <c r="Q314" s="49" t="s">
        <v>1026</v>
      </c>
      <c r="S314" s="8">
        <f t="shared" si="16"/>
        <v>66.37</v>
      </c>
      <c r="T314" t="b">
        <f t="shared" si="17"/>
        <v>1</v>
      </c>
    </row>
    <row r="315" spans="1:20" ht="15" customHeight="1">
      <c r="A315" s="17">
        <v>14</v>
      </c>
      <c r="B315" s="17">
        <v>18</v>
      </c>
      <c r="C315" s="42" t="s">
        <v>1059</v>
      </c>
      <c r="D315" s="43" t="s">
        <v>1060</v>
      </c>
      <c r="E315" s="43" t="s">
        <v>1061</v>
      </c>
      <c r="F315" s="44">
        <v>91</v>
      </c>
      <c r="G315" s="44">
        <v>102.5</v>
      </c>
      <c r="H315" s="44">
        <v>193.5</v>
      </c>
      <c r="I315" s="44"/>
      <c r="J315" s="44">
        <v>0</v>
      </c>
      <c r="K315" s="44">
        <v>64.5</v>
      </c>
      <c r="L315" s="48"/>
      <c r="M315" s="48"/>
      <c r="N315" s="29">
        <f t="shared" si="15"/>
        <v>38.7</v>
      </c>
      <c r="O315" s="30">
        <f>SUMPRODUCT(($Q$3:$Q$457=Q315)*($P$3:$P$457=P315)*($N$3:$N$457&gt;N315))+1</f>
        <v>3</v>
      </c>
      <c r="P315" s="49" t="s">
        <v>1055</v>
      </c>
      <c r="Q315" s="49" t="s">
        <v>1026</v>
      </c>
      <c r="S315" s="8">
        <f t="shared" si="16"/>
        <v>64.5</v>
      </c>
      <c r="T315" t="b">
        <f t="shared" si="17"/>
        <v>1</v>
      </c>
    </row>
    <row r="316" spans="1:20" ht="15" customHeight="1">
      <c r="A316" s="17">
        <v>14</v>
      </c>
      <c r="B316" s="17">
        <v>19</v>
      </c>
      <c r="C316" s="42" t="s">
        <v>1062</v>
      </c>
      <c r="D316" s="43" t="s">
        <v>1063</v>
      </c>
      <c r="E316" s="43" t="s">
        <v>1064</v>
      </c>
      <c r="F316" s="44">
        <v>84.6</v>
      </c>
      <c r="G316" s="44">
        <v>106.5</v>
      </c>
      <c r="H316" s="44">
        <v>191.1</v>
      </c>
      <c r="I316" s="44"/>
      <c r="J316" s="44">
        <v>0</v>
      </c>
      <c r="K316" s="44">
        <v>63.7</v>
      </c>
      <c r="L316" s="48"/>
      <c r="M316" s="48"/>
      <c r="N316" s="29">
        <f t="shared" si="15"/>
        <v>38.22</v>
      </c>
      <c r="O316" s="30">
        <f>SUMPRODUCT(($Q$3:$Q$457=Q316)*($P$3:$P$457=P316)*($N$3:$N$457&gt;N316))+1</f>
        <v>1</v>
      </c>
      <c r="P316" s="49" t="s">
        <v>1065</v>
      </c>
      <c r="Q316" s="49" t="s">
        <v>1026</v>
      </c>
      <c r="S316" s="8">
        <f t="shared" si="16"/>
        <v>63.7</v>
      </c>
      <c r="T316" t="b">
        <f t="shared" si="17"/>
        <v>1</v>
      </c>
    </row>
    <row r="317" spans="1:20" ht="15" customHeight="1">
      <c r="A317" s="17">
        <v>14</v>
      </c>
      <c r="B317" s="17">
        <v>20</v>
      </c>
      <c r="C317" s="42" t="s">
        <v>1066</v>
      </c>
      <c r="D317" s="43" t="s">
        <v>1067</v>
      </c>
      <c r="E317" s="43" t="s">
        <v>1068</v>
      </c>
      <c r="F317" s="44">
        <v>74</v>
      </c>
      <c r="G317" s="44">
        <v>98.5</v>
      </c>
      <c r="H317" s="44">
        <v>172.5</v>
      </c>
      <c r="I317" s="44"/>
      <c r="J317" s="44">
        <v>0</v>
      </c>
      <c r="K317" s="44">
        <v>57.5</v>
      </c>
      <c r="L317" s="48"/>
      <c r="M317" s="48"/>
      <c r="N317" s="29">
        <f t="shared" si="15"/>
        <v>34.5</v>
      </c>
      <c r="O317" s="30">
        <f>SUMPRODUCT(($Q$3:$Q$457=Q317)*($P$3:$P$457=P317)*($N$3:$N$457&gt;N317))+1</f>
        <v>2</v>
      </c>
      <c r="P317" s="49" t="s">
        <v>1065</v>
      </c>
      <c r="Q317" s="49" t="s">
        <v>1026</v>
      </c>
      <c r="S317" s="8">
        <f t="shared" si="16"/>
        <v>57.5</v>
      </c>
      <c r="T317" t="b">
        <f t="shared" si="17"/>
        <v>1</v>
      </c>
    </row>
    <row r="318" spans="1:20" ht="15" customHeight="1">
      <c r="A318" s="17">
        <v>14</v>
      </c>
      <c r="B318" s="17">
        <v>21</v>
      </c>
      <c r="C318" s="42" t="s">
        <v>1069</v>
      </c>
      <c r="D318" s="45" t="s">
        <v>1070</v>
      </c>
      <c r="E318" s="45" t="s">
        <v>1071</v>
      </c>
      <c r="F318" s="44">
        <v>62</v>
      </c>
      <c r="G318" s="44">
        <v>79.5</v>
      </c>
      <c r="H318" s="44">
        <v>141.5</v>
      </c>
      <c r="I318" s="44"/>
      <c r="J318" s="44">
        <v>3</v>
      </c>
      <c r="K318" s="44">
        <v>50.17</v>
      </c>
      <c r="L318" s="48"/>
      <c r="M318" s="48"/>
      <c r="N318" s="29">
        <f t="shared" si="15"/>
        <v>30.1</v>
      </c>
      <c r="O318" s="30">
        <f>SUMPRODUCT(($Q$3:$Q$457=Q318)*($P$3:$P$457=P318)*($N$3:$N$457&gt;N318))+1</f>
        <v>3</v>
      </c>
      <c r="P318" s="49" t="s">
        <v>1065</v>
      </c>
      <c r="Q318" s="49" t="s">
        <v>1026</v>
      </c>
      <c r="S318" s="8">
        <f t="shared" si="16"/>
        <v>50.17</v>
      </c>
      <c r="T318" t="b">
        <f t="shared" si="17"/>
        <v>1</v>
      </c>
    </row>
    <row r="319" spans="1:20" ht="15" customHeight="1">
      <c r="A319" s="17">
        <v>15</v>
      </c>
      <c r="B319" s="17">
        <v>1</v>
      </c>
      <c r="C319" s="18" t="s">
        <v>1073</v>
      </c>
      <c r="D319" s="19" t="s">
        <v>1074</v>
      </c>
      <c r="E319" s="19" t="s">
        <v>1075</v>
      </c>
      <c r="F319" s="20">
        <v>103.5</v>
      </c>
      <c r="G319" s="20">
        <v>122.5</v>
      </c>
      <c r="H319" s="20">
        <v>226</v>
      </c>
      <c r="I319" s="20"/>
      <c r="J319" s="20">
        <v>0</v>
      </c>
      <c r="K319" s="20">
        <v>75.33</v>
      </c>
      <c r="L319" s="32"/>
      <c r="M319" s="32"/>
      <c r="N319" s="29">
        <f t="shared" si="15"/>
        <v>45.2</v>
      </c>
      <c r="O319" s="30">
        <f>SUMPRODUCT(($Q$3:$Q$457=Q319)*($P$3:$P$457=P319)*($N$3:$N$457&gt;N319))+1</f>
        <v>1</v>
      </c>
      <c r="P319" s="33" t="s">
        <v>1076</v>
      </c>
      <c r="Q319" s="33" t="s">
        <v>1026</v>
      </c>
      <c r="S319" s="8">
        <f t="shared" si="16"/>
        <v>75.33</v>
      </c>
      <c r="T319" t="b">
        <f t="shared" si="17"/>
        <v>1</v>
      </c>
    </row>
    <row r="320" spans="1:20" ht="15" customHeight="1">
      <c r="A320" s="17">
        <v>15</v>
      </c>
      <c r="B320" s="17">
        <v>2</v>
      </c>
      <c r="C320" s="18" t="s">
        <v>1077</v>
      </c>
      <c r="D320" s="19" t="s">
        <v>1078</v>
      </c>
      <c r="E320" s="19" t="s">
        <v>1079</v>
      </c>
      <c r="F320" s="20">
        <v>96.2</v>
      </c>
      <c r="G320" s="20">
        <v>116.5</v>
      </c>
      <c r="H320" s="20">
        <v>212.7</v>
      </c>
      <c r="I320" s="20"/>
      <c r="J320" s="20">
        <v>0</v>
      </c>
      <c r="K320" s="20">
        <v>70.9</v>
      </c>
      <c r="L320" s="32"/>
      <c r="M320" s="32"/>
      <c r="N320" s="29">
        <f t="shared" si="15"/>
        <v>42.54</v>
      </c>
      <c r="O320" s="30">
        <f>SUMPRODUCT(($Q$3:$Q$457=Q320)*($P$3:$P$457=P320)*($N$3:$N$457&gt;N320))+1</f>
        <v>2</v>
      </c>
      <c r="P320" s="33" t="s">
        <v>1076</v>
      </c>
      <c r="Q320" s="33" t="s">
        <v>1026</v>
      </c>
      <c r="S320" s="8">
        <f t="shared" si="16"/>
        <v>70.9</v>
      </c>
      <c r="T320" t="b">
        <f t="shared" si="17"/>
        <v>1</v>
      </c>
    </row>
    <row r="321" spans="1:20" ht="15" customHeight="1">
      <c r="A321" s="17">
        <v>15</v>
      </c>
      <c r="B321" s="17">
        <v>3</v>
      </c>
      <c r="C321" s="18" t="s">
        <v>1080</v>
      </c>
      <c r="D321" s="19" t="s">
        <v>1081</v>
      </c>
      <c r="E321" s="19" t="s">
        <v>1082</v>
      </c>
      <c r="F321" s="20">
        <v>81.6</v>
      </c>
      <c r="G321" s="20">
        <v>117.5</v>
      </c>
      <c r="H321" s="20">
        <v>199.1</v>
      </c>
      <c r="I321" s="20"/>
      <c r="J321" s="20">
        <v>0</v>
      </c>
      <c r="K321" s="20">
        <v>66.37</v>
      </c>
      <c r="L321" s="32"/>
      <c r="M321" s="32"/>
      <c r="N321" s="29">
        <f t="shared" si="15"/>
        <v>39.82</v>
      </c>
      <c r="O321" s="30">
        <f>SUMPRODUCT(($Q$3:$Q$457=Q321)*($P$3:$P$457=P321)*($N$3:$N$457&gt;N321))+1</f>
        <v>3</v>
      </c>
      <c r="P321" s="33" t="s">
        <v>1076</v>
      </c>
      <c r="Q321" s="33" t="s">
        <v>1026</v>
      </c>
      <c r="S321" s="8">
        <f t="shared" si="16"/>
        <v>66.37</v>
      </c>
      <c r="T321" t="b">
        <f t="shared" si="17"/>
        <v>1</v>
      </c>
    </row>
    <row r="322" spans="1:20" ht="15" customHeight="1">
      <c r="A322" s="17">
        <v>15</v>
      </c>
      <c r="B322" s="17">
        <v>4</v>
      </c>
      <c r="C322" s="18" t="s">
        <v>1083</v>
      </c>
      <c r="D322" s="19" t="s">
        <v>1084</v>
      </c>
      <c r="E322" s="19" t="s">
        <v>1085</v>
      </c>
      <c r="F322" s="20">
        <v>119.1</v>
      </c>
      <c r="G322" s="20">
        <v>92</v>
      </c>
      <c r="H322" s="20">
        <v>211.1</v>
      </c>
      <c r="I322" s="20"/>
      <c r="J322" s="20">
        <v>0</v>
      </c>
      <c r="K322" s="20">
        <v>70.37</v>
      </c>
      <c r="L322" s="32"/>
      <c r="M322" s="32"/>
      <c r="N322" s="29">
        <f t="shared" si="15"/>
        <v>42.22</v>
      </c>
      <c r="O322" s="30">
        <f>SUMPRODUCT(($Q$3:$Q$457=Q322)*($P$3:$P$457=P322)*($N$3:$N$457&gt;N322))+1</f>
        <v>1</v>
      </c>
      <c r="P322" s="33" t="s">
        <v>1086</v>
      </c>
      <c r="Q322" s="33" t="s">
        <v>1026</v>
      </c>
      <c r="S322" s="8">
        <f t="shared" si="16"/>
        <v>70.37</v>
      </c>
      <c r="T322" t="b">
        <f t="shared" si="17"/>
        <v>1</v>
      </c>
    </row>
    <row r="323" spans="1:20" ht="15" customHeight="1">
      <c r="A323" s="17">
        <v>15</v>
      </c>
      <c r="B323" s="17">
        <v>5</v>
      </c>
      <c r="C323" s="18" t="s">
        <v>1087</v>
      </c>
      <c r="D323" s="19" t="s">
        <v>1088</v>
      </c>
      <c r="E323" s="19" t="s">
        <v>1089</v>
      </c>
      <c r="F323" s="20">
        <v>88.1</v>
      </c>
      <c r="G323" s="20">
        <v>100.5</v>
      </c>
      <c r="H323" s="20">
        <v>188.6</v>
      </c>
      <c r="I323" s="20"/>
      <c r="J323" s="20">
        <v>0</v>
      </c>
      <c r="K323" s="20">
        <v>62.87</v>
      </c>
      <c r="L323" s="32"/>
      <c r="M323" s="32"/>
      <c r="N323" s="29">
        <f t="shared" si="15"/>
        <v>37.72</v>
      </c>
      <c r="O323" s="30">
        <f>SUMPRODUCT(($Q$3:$Q$457=Q323)*($P$3:$P$457=P323)*($N$3:$N$457&gt;N323))+1</f>
        <v>2</v>
      </c>
      <c r="P323" s="33" t="s">
        <v>1086</v>
      </c>
      <c r="Q323" s="33" t="s">
        <v>1026</v>
      </c>
      <c r="S323" s="8">
        <f t="shared" si="16"/>
        <v>62.87</v>
      </c>
      <c r="T323" t="b">
        <f t="shared" si="17"/>
        <v>1</v>
      </c>
    </row>
    <row r="324" spans="1:20" ht="15" customHeight="1">
      <c r="A324" s="17">
        <v>15</v>
      </c>
      <c r="B324" s="17">
        <v>6</v>
      </c>
      <c r="C324" s="18" t="s">
        <v>1090</v>
      </c>
      <c r="D324" s="19" t="s">
        <v>1091</v>
      </c>
      <c r="E324" s="19" t="s">
        <v>1092</v>
      </c>
      <c r="F324" s="20">
        <v>96.8</v>
      </c>
      <c r="G324" s="20">
        <v>85.5</v>
      </c>
      <c r="H324" s="20">
        <v>182.3</v>
      </c>
      <c r="I324" s="20"/>
      <c r="J324" s="20">
        <v>0</v>
      </c>
      <c r="K324" s="20">
        <v>60.77</v>
      </c>
      <c r="L324" s="32"/>
      <c r="M324" s="32"/>
      <c r="N324" s="29">
        <f t="shared" si="15"/>
        <v>36.46</v>
      </c>
      <c r="O324" s="30">
        <f>SUMPRODUCT(($Q$3:$Q$457=Q324)*($P$3:$P$457=P324)*($N$3:$N$457&gt;N324))+1</f>
        <v>3</v>
      </c>
      <c r="P324" s="33" t="s">
        <v>1086</v>
      </c>
      <c r="Q324" s="33" t="s">
        <v>1026</v>
      </c>
      <c r="S324" s="8">
        <f t="shared" si="16"/>
        <v>60.77</v>
      </c>
      <c r="T324" t="b">
        <f t="shared" si="17"/>
        <v>1</v>
      </c>
    </row>
    <row r="325" spans="1:20" ht="15" customHeight="1">
      <c r="A325" s="17">
        <v>15</v>
      </c>
      <c r="B325" s="17">
        <v>7</v>
      </c>
      <c r="C325" s="18" t="s">
        <v>1093</v>
      </c>
      <c r="D325" s="19" t="s">
        <v>1094</v>
      </c>
      <c r="E325" s="19" t="s">
        <v>1095</v>
      </c>
      <c r="F325" s="20">
        <v>92.8</v>
      </c>
      <c r="G325" s="20">
        <v>104</v>
      </c>
      <c r="H325" s="20">
        <v>196.8</v>
      </c>
      <c r="I325" s="20"/>
      <c r="J325" s="20">
        <v>0</v>
      </c>
      <c r="K325" s="20">
        <v>65.6</v>
      </c>
      <c r="L325" s="32"/>
      <c r="M325" s="32"/>
      <c r="N325" s="29">
        <f t="shared" si="15"/>
        <v>39.36</v>
      </c>
      <c r="O325" s="30">
        <f>SUMPRODUCT(($Q$3:$Q$457=Q325)*($P$3:$P$457=P325)*($N$3:$N$457&gt;N325))+1</f>
        <v>1</v>
      </c>
      <c r="P325" s="33" t="s">
        <v>1096</v>
      </c>
      <c r="Q325" s="33" t="s">
        <v>1026</v>
      </c>
      <c r="S325" s="8">
        <f t="shared" si="16"/>
        <v>65.6</v>
      </c>
      <c r="T325" t="b">
        <f t="shared" si="17"/>
        <v>1</v>
      </c>
    </row>
    <row r="326" spans="1:20" ht="15" customHeight="1">
      <c r="A326" s="17">
        <v>15</v>
      </c>
      <c r="B326" s="17">
        <v>8</v>
      </c>
      <c r="C326" s="18" t="s">
        <v>1097</v>
      </c>
      <c r="D326" s="19" t="s">
        <v>1098</v>
      </c>
      <c r="E326" s="19" t="s">
        <v>1099</v>
      </c>
      <c r="F326" s="20">
        <v>87.5</v>
      </c>
      <c r="G326" s="20">
        <v>106.5</v>
      </c>
      <c r="H326" s="20">
        <v>194</v>
      </c>
      <c r="I326" s="20"/>
      <c r="J326" s="20">
        <v>0</v>
      </c>
      <c r="K326" s="20">
        <v>64.67</v>
      </c>
      <c r="L326" s="32"/>
      <c r="M326" s="32"/>
      <c r="N326" s="29">
        <f t="shared" si="15"/>
        <v>38.8</v>
      </c>
      <c r="O326" s="30">
        <f>SUMPRODUCT(($Q$3:$Q$457=Q326)*($P$3:$P$457=P326)*($N$3:$N$457&gt;N326))+1</f>
        <v>2</v>
      </c>
      <c r="P326" s="33" t="s">
        <v>1096</v>
      </c>
      <c r="Q326" s="33" t="s">
        <v>1026</v>
      </c>
      <c r="S326" s="8">
        <f t="shared" si="16"/>
        <v>64.67</v>
      </c>
      <c r="T326" t="b">
        <f t="shared" si="17"/>
        <v>1</v>
      </c>
    </row>
    <row r="327" spans="1:20" ht="15" customHeight="1">
      <c r="A327" s="17">
        <v>15</v>
      </c>
      <c r="B327" s="17">
        <v>9</v>
      </c>
      <c r="C327" s="18" t="s">
        <v>1100</v>
      </c>
      <c r="D327" s="19" t="s">
        <v>1101</v>
      </c>
      <c r="E327" s="19" t="s">
        <v>1102</v>
      </c>
      <c r="F327" s="20">
        <v>84.9</v>
      </c>
      <c r="G327" s="20">
        <v>109</v>
      </c>
      <c r="H327" s="20">
        <v>193.9</v>
      </c>
      <c r="I327" s="20"/>
      <c r="J327" s="20">
        <v>0</v>
      </c>
      <c r="K327" s="20">
        <v>64.63</v>
      </c>
      <c r="L327" s="32"/>
      <c r="M327" s="32"/>
      <c r="N327" s="29">
        <f t="shared" si="15"/>
        <v>38.78</v>
      </c>
      <c r="O327" s="30">
        <f>SUMPRODUCT(($Q$3:$Q$457=Q327)*($P$3:$P$457=P327)*($N$3:$N$457&gt;N327))+1</f>
        <v>3</v>
      </c>
      <c r="P327" s="33" t="s">
        <v>1096</v>
      </c>
      <c r="Q327" s="33" t="s">
        <v>1026</v>
      </c>
      <c r="S327" s="8">
        <f t="shared" si="16"/>
        <v>64.63</v>
      </c>
      <c r="T327" t="b">
        <f t="shared" si="17"/>
        <v>1</v>
      </c>
    </row>
    <row r="328" spans="1:20" ht="15" customHeight="1">
      <c r="A328" s="17">
        <v>15</v>
      </c>
      <c r="B328" s="17">
        <v>10</v>
      </c>
      <c r="C328" s="18" t="s">
        <v>1103</v>
      </c>
      <c r="D328" s="19" t="s">
        <v>1104</v>
      </c>
      <c r="E328" s="19" t="s">
        <v>1105</v>
      </c>
      <c r="F328" s="20">
        <v>94.6</v>
      </c>
      <c r="G328" s="20">
        <v>107</v>
      </c>
      <c r="H328" s="20">
        <v>201.6</v>
      </c>
      <c r="I328" s="20"/>
      <c r="J328" s="20">
        <v>0</v>
      </c>
      <c r="K328" s="20">
        <v>67.2</v>
      </c>
      <c r="L328" s="32"/>
      <c r="M328" s="32"/>
      <c r="N328" s="29">
        <f t="shared" si="15"/>
        <v>40.32</v>
      </c>
      <c r="O328" s="30">
        <f>SUMPRODUCT(($Q$3:$Q$457=Q328)*($P$3:$P$457=P328)*($N$3:$N$457&gt;N328))+1</f>
        <v>1</v>
      </c>
      <c r="P328" s="33" t="s">
        <v>1106</v>
      </c>
      <c r="Q328" s="33" t="s">
        <v>1026</v>
      </c>
      <c r="S328" s="8">
        <f t="shared" si="16"/>
        <v>67.2</v>
      </c>
      <c r="T328" t="b">
        <f t="shared" si="17"/>
        <v>1</v>
      </c>
    </row>
    <row r="329" spans="1:20" ht="15" customHeight="1">
      <c r="A329" s="17">
        <v>15</v>
      </c>
      <c r="B329" s="17">
        <v>11</v>
      </c>
      <c r="C329" s="18" t="s">
        <v>1107</v>
      </c>
      <c r="D329" s="19" t="s">
        <v>1108</v>
      </c>
      <c r="E329" s="19" t="s">
        <v>1109</v>
      </c>
      <c r="F329" s="20">
        <v>101.3</v>
      </c>
      <c r="G329" s="20">
        <v>92</v>
      </c>
      <c r="H329" s="20">
        <v>193.3</v>
      </c>
      <c r="I329" s="20"/>
      <c r="J329" s="20">
        <v>0</v>
      </c>
      <c r="K329" s="20">
        <v>64.43</v>
      </c>
      <c r="L329" s="32"/>
      <c r="M329" s="32"/>
      <c r="N329" s="29">
        <f t="shared" si="15"/>
        <v>38.66</v>
      </c>
      <c r="O329" s="30">
        <f>SUMPRODUCT(($Q$3:$Q$457=Q329)*($P$3:$P$457=P329)*($N$3:$N$457&gt;N329))+1</f>
        <v>2</v>
      </c>
      <c r="P329" s="33" t="s">
        <v>1106</v>
      </c>
      <c r="Q329" s="33" t="s">
        <v>1026</v>
      </c>
      <c r="S329" s="8">
        <f t="shared" si="16"/>
        <v>64.43</v>
      </c>
      <c r="T329" t="b">
        <f t="shared" si="17"/>
        <v>1</v>
      </c>
    </row>
    <row r="330" spans="1:20" ht="15" customHeight="1">
      <c r="A330" s="17">
        <v>15</v>
      </c>
      <c r="B330" s="17">
        <v>12</v>
      </c>
      <c r="C330" s="18" t="s">
        <v>1110</v>
      </c>
      <c r="D330" s="19" t="s">
        <v>1111</v>
      </c>
      <c r="E330" s="19" t="s">
        <v>1112</v>
      </c>
      <c r="F330" s="20">
        <v>91.4</v>
      </c>
      <c r="G330" s="20">
        <v>94</v>
      </c>
      <c r="H330" s="20">
        <v>185.4</v>
      </c>
      <c r="I330" s="20"/>
      <c r="J330" s="20">
        <v>0</v>
      </c>
      <c r="K330" s="20">
        <v>61.8</v>
      </c>
      <c r="L330" s="32"/>
      <c r="M330" s="32"/>
      <c r="N330" s="29">
        <f t="shared" si="15"/>
        <v>37.08</v>
      </c>
      <c r="O330" s="30">
        <f>SUMPRODUCT(($Q$3:$Q$457=Q330)*($P$3:$P$457=P330)*($N$3:$N$457&gt;N330))+1</f>
        <v>3</v>
      </c>
      <c r="P330" s="33" t="s">
        <v>1106</v>
      </c>
      <c r="Q330" s="33" t="s">
        <v>1026</v>
      </c>
      <c r="S330" s="8">
        <f t="shared" si="16"/>
        <v>61.8</v>
      </c>
      <c r="T330" t="b">
        <f t="shared" si="17"/>
        <v>1</v>
      </c>
    </row>
    <row r="331" spans="1:20" ht="15" customHeight="1">
      <c r="A331" s="17">
        <v>15</v>
      </c>
      <c r="B331" s="17">
        <v>13</v>
      </c>
      <c r="C331" s="18" t="s">
        <v>1113</v>
      </c>
      <c r="D331" s="19" t="s">
        <v>1114</v>
      </c>
      <c r="E331" s="19" t="s">
        <v>1115</v>
      </c>
      <c r="F331" s="20">
        <v>93.1</v>
      </c>
      <c r="G331" s="20">
        <v>110.5</v>
      </c>
      <c r="H331" s="20">
        <v>203.6</v>
      </c>
      <c r="I331" s="20"/>
      <c r="J331" s="20">
        <v>0</v>
      </c>
      <c r="K331" s="20">
        <v>67.87</v>
      </c>
      <c r="L331" s="32"/>
      <c r="M331" s="32"/>
      <c r="N331" s="29">
        <f t="shared" si="15"/>
        <v>40.72</v>
      </c>
      <c r="O331" s="30">
        <f>SUMPRODUCT(($Q$3:$Q$457=Q331)*($P$3:$P$457=P331)*($N$3:$N$457&gt;N331))+1</f>
        <v>1</v>
      </c>
      <c r="P331" s="33" t="s">
        <v>1116</v>
      </c>
      <c r="Q331" s="33" t="s">
        <v>1026</v>
      </c>
      <c r="S331" s="8">
        <f t="shared" si="16"/>
        <v>67.87</v>
      </c>
      <c r="T331" t="b">
        <f t="shared" si="17"/>
        <v>1</v>
      </c>
    </row>
    <row r="332" spans="1:20" ht="15" customHeight="1">
      <c r="A332" s="17">
        <v>15</v>
      </c>
      <c r="B332" s="17">
        <v>14</v>
      </c>
      <c r="C332" s="18" t="s">
        <v>1117</v>
      </c>
      <c r="D332" s="19" t="s">
        <v>1118</v>
      </c>
      <c r="E332" s="19" t="s">
        <v>1119</v>
      </c>
      <c r="F332" s="20">
        <v>97.8</v>
      </c>
      <c r="G332" s="20">
        <v>94.5</v>
      </c>
      <c r="H332" s="20">
        <v>192.3</v>
      </c>
      <c r="I332" s="20"/>
      <c r="J332" s="20">
        <v>0</v>
      </c>
      <c r="K332" s="20">
        <v>64.1</v>
      </c>
      <c r="L332" s="32"/>
      <c r="M332" s="32"/>
      <c r="N332" s="29">
        <f t="shared" si="15"/>
        <v>38.46</v>
      </c>
      <c r="O332" s="30">
        <f>SUMPRODUCT(($Q$3:$Q$457=Q332)*($P$3:$P$457=P332)*($N$3:$N$457&gt;N332))+1</f>
        <v>2</v>
      </c>
      <c r="P332" s="33" t="s">
        <v>1116</v>
      </c>
      <c r="Q332" s="33" t="s">
        <v>1026</v>
      </c>
      <c r="S332" s="8">
        <f t="shared" si="16"/>
        <v>64.1</v>
      </c>
      <c r="T332" t="b">
        <f t="shared" si="17"/>
        <v>1</v>
      </c>
    </row>
    <row r="333" spans="1:20" ht="15" customHeight="1">
      <c r="A333" s="17">
        <v>15</v>
      </c>
      <c r="B333" s="17">
        <v>15</v>
      </c>
      <c r="C333" s="18" t="s">
        <v>1120</v>
      </c>
      <c r="D333" s="19" t="s">
        <v>1121</v>
      </c>
      <c r="E333" s="19" t="s">
        <v>1122</v>
      </c>
      <c r="F333" s="20">
        <v>91.9</v>
      </c>
      <c r="G333" s="20">
        <v>100</v>
      </c>
      <c r="H333" s="20">
        <v>191.9</v>
      </c>
      <c r="I333" s="20"/>
      <c r="J333" s="20">
        <v>0</v>
      </c>
      <c r="K333" s="20">
        <v>63.97</v>
      </c>
      <c r="L333" s="32"/>
      <c r="M333" s="32"/>
      <c r="N333" s="29">
        <f t="shared" si="15"/>
        <v>38.38</v>
      </c>
      <c r="O333" s="30">
        <f>SUMPRODUCT(($Q$3:$Q$457=Q333)*($P$3:$P$457=P333)*($N$3:$N$457&gt;N333))+1</f>
        <v>3</v>
      </c>
      <c r="P333" s="33" t="s">
        <v>1116</v>
      </c>
      <c r="Q333" s="33" t="s">
        <v>1026</v>
      </c>
      <c r="S333" s="8">
        <f t="shared" si="16"/>
        <v>63.97</v>
      </c>
      <c r="T333" t="b">
        <f t="shared" si="17"/>
        <v>1</v>
      </c>
    </row>
    <row r="334" spans="1:20" ht="15" customHeight="1">
      <c r="A334" s="17">
        <v>15</v>
      </c>
      <c r="B334" s="17">
        <v>16</v>
      </c>
      <c r="C334" s="18" t="s">
        <v>1123</v>
      </c>
      <c r="D334" s="19" t="s">
        <v>1124</v>
      </c>
      <c r="E334" s="19" t="s">
        <v>1125</v>
      </c>
      <c r="F334" s="20">
        <v>93.4</v>
      </c>
      <c r="G334" s="20">
        <v>103</v>
      </c>
      <c r="H334" s="20">
        <v>196.4</v>
      </c>
      <c r="I334" s="20"/>
      <c r="J334" s="20">
        <v>0</v>
      </c>
      <c r="K334" s="20">
        <v>65.47</v>
      </c>
      <c r="L334" s="32"/>
      <c r="M334" s="32"/>
      <c r="N334" s="29">
        <f t="shared" si="15"/>
        <v>39.28</v>
      </c>
      <c r="O334" s="30">
        <f>SUMPRODUCT(($Q$3:$Q$457=Q334)*($P$3:$P$457=P334)*($N$3:$N$457&gt;N334))+1</f>
        <v>1</v>
      </c>
      <c r="P334" s="33" t="s">
        <v>1126</v>
      </c>
      <c r="Q334" s="33" t="s">
        <v>1026</v>
      </c>
      <c r="S334" s="8">
        <f t="shared" si="16"/>
        <v>65.47</v>
      </c>
      <c r="T334" t="b">
        <f t="shared" si="17"/>
        <v>1</v>
      </c>
    </row>
    <row r="335" spans="1:20" ht="15" customHeight="1">
      <c r="A335" s="17">
        <v>15</v>
      </c>
      <c r="B335" s="17">
        <v>17</v>
      </c>
      <c r="C335" s="18" t="s">
        <v>1127</v>
      </c>
      <c r="D335" s="19" t="s">
        <v>1128</v>
      </c>
      <c r="E335" s="19" t="s">
        <v>1129</v>
      </c>
      <c r="F335" s="20">
        <v>82.9</v>
      </c>
      <c r="G335" s="20">
        <v>112</v>
      </c>
      <c r="H335" s="20">
        <v>194.9</v>
      </c>
      <c r="I335" s="20"/>
      <c r="J335" s="20">
        <v>0</v>
      </c>
      <c r="K335" s="20">
        <v>64.97</v>
      </c>
      <c r="L335" s="32"/>
      <c r="M335" s="32"/>
      <c r="N335" s="29">
        <f t="shared" si="15"/>
        <v>38.98</v>
      </c>
      <c r="O335" s="30">
        <f>SUMPRODUCT(($Q$3:$Q$457=Q335)*($P$3:$P$457=P335)*($N$3:$N$457&gt;N335))+1</f>
        <v>2</v>
      </c>
      <c r="P335" s="33" t="s">
        <v>1126</v>
      </c>
      <c r="Q335" s="33" t="s">
        <v>1026</v>
      </c>
      <c r="S335" s="8">
        <f t="shared" si="16"/>
        <v>64.97</v>
      </c>
      <c r="T335" t="b">
        <f t="shared" si="17"/>
        <v>1</v>
      </c>
    </row>
    <row r="336" spans="1:20" ht="15" customHeight="1">
      <c r="A336" s="17">
        <v>15</v>
      </c>
      <c r="B336" s="17">
        <v>18</v>
      </c>
      <c r="C336" s="18" t="s">
        <v>1130</v>
      </c>
      <c r="D336" s="19" t="s">
        <v>1131</v>
      </c>
      <c r="E336" s="19" t="s">
        <v>1132</v>
      </c>
      <c r="F336" s="20">
        <v>74.8</v>
      </c>
      <c r="G336" s="20">
        <v>108</v>
      </c>
      <c r="H336" s="20">
        <v>182.8</v>
      </c>
      <c r="I336" s="20"/>
      <c r="J336" s="20">
        <v>0</v>
      </c>
      <c r="K336" s="20">
        <v>60.93</v>
      </c>
      <c r="L336" s="32"/>
      <c r="M336" s="32"/>
      <c r="N336" s="29">
        <f t="shared" si="15"/>
        <v>36.56</v>
      </c>
      <c r="O336" s="30">
        <f>SUMPRODUCT(($Q$3:$Q$457=Q336)*($P$3:$P$457=P336)*($N$3:$N$457&gt;N336))+1</f>
        <v>3</v>
      </c>
      <c r="P336" s="33" t="s">
        <v>1126</v>
      </c>
      <c r="Q336" s="33" t="s">
        <v>1026</v>
      </c>
      <c r="S336" s="8">
        <f t="shared" si="16"/>
        <v>60.93</v>
      </c>
      <c r="T336" t="b">
        <f t="shared" si="17"/>
        <v>1</v>
      </c>
    </row>
    <row r="337" spans="1:20" ht="15" customHeight="1">
      <c r="A337" s="17">
        <v>15</v>
      </c>
      <c r="B337" s="17">
        <v>19</v>
      </c>
      <c r="C337" s="18" t="s">
        <v>1133</v>
      </c>
      <c r="D337" s="19" t="s">
        <v>1134</v>
      </c>
      <c r="E337" s="19" t="s">
        <v>1135</v>
      </c>
      <c r="F337" s="20">
        <v>107.3</v>
      </c>
      <c r="G337" s="20">
        <v>99.5</v>
      </c>
      <c r="H337" s="20">
        <v>206.8</v>
      </c>
      <c r="I337" s="20"/>
      <c r="J337" s="20">
        <v>0</v>
      </c>
      <c r="K337" s="20">
        <v>68.93</v>
      </c>
      <c r="L337" s="32"/>
      <c r="M337" s="32"/>
      <c r="N337" s="29">
        <f t="shared" si="15"/>
        <v>41.36</v>
      </c>
      <c r="O337" s="30">
        <f>SUMPRODUCT(($Q$3:$Q$457=Q337)*($P$3:$P$457=P337)*($N$3:$N$457&gt;N337))+1</f>
        <v>1</v>
      </c>
      <c r="P337" s="33" t="s">
        <v>1136</v>
      </c>
      <c r="Q337" s="33" t="s">
        <v>1026</v>
      </c>
      <c r="S337" s="8">
        <f aca="true" t="shared" si="18" ref="S337:S368">(F337+G337)/3+J337</f>
        <v>68.93</v>
      </c>
      <c r="T337" t="b">
        <f aca="true" t="shared" si="19" ref="T337:T368">EXACT(K337,S337)</f>
        <v>1</v>
      </c>
    </row>
    <row r="338" spans="1:20" ht="15" customHeight="1">
      <c r="A338" s="17">
        <v>15</v>
      </c>
      <c r="B338" s="17">
        <v>20</v>
      </c>
      <c r="C338" s="18" t="s">
        <v>1137</v>
      </c>
      <c r="D338" s="19" t="s">
        <v>1138</v>
      </c>
      <c r="E338" s="19" t="s">
        <v>1139</v>
      </c>
      <c r="F338" s="20">
        <v>74.1</v>
      </c>
      <c r="G338" s="20">
        <v>118</v>
      </c>
      <c r="H338" s="20">
        <v>192.1</v>
      </c>
      <c r="I338" s="20"/>
      <c r="J338" s="20">
        <v>0</v>
      </c>
      <c r="K338" s="20">
        <v>64.03</v>
      </c>
      <c r="L338" s="32"/>
      <c r="M338" s="32"/>
      <c r="N338" s="29">
        <f t="shared" si="15"/>
        <v>38.42</v>
      </c>
      <c r="O338" s="30">
        <f>SUMPRODUCT(($Q$3:$Q$457=Q338)*($P$3:$P$457=P338)*($N$3:$N$457&gt;N338))+1</f>
        <v>2</v>
      </c>
      <c r="P338" s="33" t="s">
        <v>1136</v>
      </c>
      <c r="Q338" s="33" t="s">
        <v>1026</v>
      </c>
      <c r="S338" s="8">
        <f t="shared" si="18"/>
        <v>64.03</v>
      </c>
      <c r="T338" t="b">
        <f t="shared" si="19"/>
        <v>1</v>
      </c>
    </row>
    <row r="339" spans="1:20" ht="15" customHeight="1">
      <c r="A339" s="17">
        <v>15</v>
      </c>
      <c r="B339" s="17">
        <v>21</v>
      </c>
      <c r="C339" s="18" t="s">
        <v>1140</v>
      </c>
      <c r="D339" s="19" t="s">
        <v>1141</v>
      </c>
      <c r="E339" s="19" t="s">
        <v>1142</v>
      </c>
      <c r="F339" s="20">
        <v>79.2</v>
      </c>
      <c r="G339" s="20">
        <v>97.5</v>
      </c>
      <c r="H339" s="20">
        <v>176.7</v>
      </c>
      <c r="I339" s="20"/>
      <c r="J339" s="20">
        <v>0</v>
      </c>
      <c r="K339" s="20">
        <v>58.9</v>
      </c>
      <c r="L339" s="32"/>
      <c r="M339" s="32"/>
      <c r="N339" s="29">
        <f t="shared" si="15"/>
        <v>35.34</v>
      </c>
      <c r="O339" s="30">
        <f>SUMPRODUCT(($Q$3:$Q$457=Q339)*($P$3:$P$457=P339)*($N$3:$N$457&gt;N339))+1</f>
        <v>3</v>
      </c>
      <c r="P339" s="33" t="s">
        <v>1136</v>
      </c>
      <c r="Q339" s="33" t="s">
        <v>1026</v>
      </c>
      <c r="S339" s="8">
        <f t="shared" si="18"/>
        <v>58.9</v>
      </c>
      <c r="T339" t="b">
        <f t="shared" si="19"/>
        <v>1</v>
      </c>
    </row>
    <row r="340" spans="1:20" ht="15" customHeight="1">
      <c r="A340" s="17">
        <v>15</v>
      </c>
      <c r="B340" s="17">
        <v>22</v>
      </c>
      <c r="C340" s="18" t="s">
        <v>1143</v>
      </c>
      <c r="D340" s="19" t="s">
        <v>1144</v>
      </c>
      <c r="E340" s="19" t="s">
        <v>1145</v>
      </c>
      <c r="F340" s="20">
        <v>97.6</v>
      </c>
      <c r="G340" s="20">
        <v>111</v>
      </c>
      <c r="H340" s="20">
        <v>208.6</v>
      </c>
      <c r="I340" s="20"/>
      <c r="J340" s="20">
        <v>0</v>
      </c>
      <c r="K340" s="20">
        <v>69.53</v>
      </c>
      <c r="L340" s="32"/>
      <c r="M340" s="32"/>
      <c r="N340" s="29">
        <f t="shared" si="15"/>
        <v>41.72</v>
      </c>
      <c r="O340" s="30">
        <f>SUMPRODUCT(($Q$3:$Q$457=Q340)*($P$3:$P$457=P340)*($N$3:$N$457&gt;N340))+1</f>
        <v>1</v>
      </c>
      <c r="P340" s="33" t="s">
        <v>1146</v>
      </c>
      <c r="Q340" s="33" t="s">
        <v>1026</v>
      </c>
      <c r="S340" s="8">
        <f t="shared" si="18"/>
        <v>69.53</v>
      </c>
      <c r="T340" t="b">
        <f t="shared" si="19"/>
        <v>1</v>
      </c>
    </row>
    <row r="341" spans="1:20" ht="15" customHeight="1">
      <c r="A341" s="17">
        <v>15</v>
      </c>
      <c r="B341" s="17">
        <v>23</v>
      </c>
      <c r="C341" s="18" t="s">
        <v>1147</v>
      </c>
      <c r="D341" s="19" t="s">
        <v>1148</v>
      </c>
      <c r="E341" s="19" t="s">
        <v>1149</v>
      </c>
      <c r="F341" s="20">
        <v>96.4</v>
      </c>
      <c r="G341" s="20">
        <v>97</v>
      </c>
      <c r="H341" s="20">
        <v>193.4</v>
      </c>
      <c r="I341" s="20"/>
      <c r="J341" s="20">
        <v>0</v>
      </c>
      <c r="K341" s="20">
        <v>64.47</v>
      </c>
      <c r="L341" s="32"/>
      <c r="M341" s="32"/>
      <c r="N341" s="29">
        <f t="shared" si="15"/>
        <v>38.68</v>
      </c>
      <c r="O341" s="30">
        <f>SUMPRODUCT(($Q$3:$Q$457=Q341)*($P$3:$P$457=P341)*($N$3:$N$457&gt;N341))+1</f>
        <v>2</v>
      </c>
      <c r="P341" s="33" t="s">
        <v>1146</v>
      </c>
      <c r="Q341" s="33" t="s">
        <v>1026</v>
      </c>
      <c r="S341" s="8">
        <f t="shared" si="18"/>
        <v>64.47</v>
      </c>
      <c r="T341" t="b">
        <f t="shared" si="19"/>
        <v>1</v>
      </c>
    </row>
    <row r="342" spans="1:20" ht="15" customHeight="1">
      <c r="A342" s="17">
        <v>15</v>
      </c>
      <c r="B342" s="17">
        <v>24</v>
      </c>
      <c r="C342" s="18" t="s">
        <v>1150</v>
      </c>
      <c r="D342" s="19" t="s">
        <v>1151</v>
      </c>
      <c r="E342" s="19" t="s">
        <v>1152</v>
      </c>
      <c r="F342" s="20">
        <v>83.9</v>
      </c>
      <c r="G342" s="20">
        <v>99</v>
      </c>
      <c r="H342" s="20">
        <v>182.9</v>
      </c>
      <c r="I342" s="20"/>
      <c r="J342" s="20">
        <v>0</v>
      </c>
      <c r="K342" s="20">
        <v>60.97</v>
      </c>
      <c r="L342" s="32"/>
      <c r="M342" s="32"/>
      <c r="N342" s="29">
        <f t="shared" si="15"/>
        <v>36.58</v>
      </c>
      <c r="O342" s="30">
        <f>SUMPRODUCT(($Q$3:$Q$457=Q342)*($P$3:$P$457=P342)*($N$3:$N$457&gt;N342))+1</f>
        <v>3</v>
      </c>
      <c r="P342" s="33" t="s">
        <v>1146</v>
      </c>
      <c r="Q342" s="33" t="s">
        <v>1026</v>
      </c>
      <c r="S342" s="8">
        <f t="shared" si="18"/>
        <v>60.97</v>
      </c>
      <c r="T342" t="b">
        <f t="shared" si="19"/>
        <v>1</v>
      </c>
    </row>
    <row r="343" spans="1:20" ht="15" customHeight="1">
      <c r="A343" s="17">
        <v>16</v>
      </c>
      <c r="B343" s="17">
        <v>1</v>
      </c>
      <c r="C343" s="18" t="s">
        <v>1154</v>
      </c>
      <c r="D343" s="19" t="s">
        <v>1155</v>
      </c>
      <c r="E343" s="19" t="s">
        <v>1156</v>
      </c>
      <c r="F343" s="20">
        <v>93.1</v>
      </c>
      <c r="G343" s="20">
        <v>96.5</v>
      </c>
      <c r="H343" s="20">
        <v>189.6</v>
      </c>
      <c r="I343" s="20"/>
      <c r="J343" s="20">
        <v>0</v>
      </c>
      <c r="K343" s="20">
        <v>63.2</v>
      </c>
      <c r="L343" s="32"/>
      <c r="M343" s="32"/>
      <c r="N343" s="29">
        <f t="shared" si="15"/>
        <v>37.92</v>
      </c>
      <c r="O343" s="30">
        <f>SUMPRODUCT(($Q$3:$Q$457=Q343)*($P$3:$P$457=P343)*($N$3:$N$457&gt;N343))+1</f>
        <v>1</v>
      </c>
      <c r="P343" s="33" t="s">
        <v>1157</v>
      </c>
      <c r="Q343" s="33" t="s">
        <v>1026</v>
      </c>
      <c r="S343" s="8">
        <f t="shared" si="18"/>
        <v>63.2</v>
      </c>
      <c r="T343" t="b">
        <f t="shared" si="19"/>
        <v>1</v>
      </c>
    </row>
    <row r="344" spans="1:20" ht="15" customHeight="1">
      <c r="A344" s="17">
        <v>16</v>
      </c>
      <c r="B344" s="17">
        <v>2</v>
      </c>
      <c r="C344" s="18" t="s">
        <v>1158</v>
      </c>
      <c r="D344" s="19" t="s">
        <v>1159</v>
      </c>
      <c r="E344" s="19" t="s">
        <v>1160</v>
      </c>
      <c r="F344" s="20">
        <v>82.7</v>
      </c>
      <c r="G344" s="20">
        <v>102.5</v>
      </c>
      <c r="H344" s="20">
        <v>185.2</v>
      </c>
      <c r="I344" s="20"/>
      <c r="J344" s="20">
        <v>0</v>
      </c>
      <c r="K344" s="20">
        <v>61.73</v>
      </c>
      <c r="L344" s="32"/>
      <c r="M344" s="32"/>
      <c r="N344" s="29">
        <f t="shared" si="15"/>
        <v>37.04</v>
      </c>
      <c r="O344" s="30">
        <f>SUMPRODUCT(($Q$3:$Q$457=Q344)*($P$3:$P$457=P344)*($N$3:$N$457&gt;N344))+1</f>
        <v>2</v>
      </c>
      <c r="P344" s="33" t="s">
        <v>1157</v>
      </c>
      <c r="Q344" s="33" t="s">
        <v>1026</v>
      </c>
      <c r="S344" s="8">
        <f t="shared" si="18"/>
        <v>61.73</v>
      </c>
      <c r="T344" t="b">
        <f t="shared" si="19"/>
        <v>1</v>
      </c>
    </row>
    <row r="345" spans="1:20" ht="15" customHeight="1">
      <c r="A345" s="17">
        <v>16</v>
      </c>
      <c r="B345" s="17">
        <v>3</v>
      </c>
      <c r="C345" s="18" t="s">
        <v>1161</v>
      </c>
      <c r="D345" s="19" t="s">
        <v>1162</v>
      </c>
      <c r="E345" s="19" t="s">
        <v>1163</v>
      </c>
      <c r="F345" s="20">
        <v>84.5</v>
      </c>
      <c r="G345" s="20">
        <v>99.5</v>
      </c>
      <c r="H345" s="20">
        <v>184</v>
      </c>
      <c r="I345" s="20"/>
      <c r="J345" s="20">
        <v>0</v>
      </c>
      <c r="K345" s="20">
        <v>61.33</v>
      </c>
      <c r="L345" s="32"/>
      <c r="M345" s="32"/>
      <c r="N345" s="29">
        <f t="shared" si="15"/>
        <v>36.8</v>
      </c>
      <c r="O345" s="30">
        <f>SUMPRODUCT(($Q$3:$Q$457=Q345)*($P$3:$P$457=P345)*($N$3:$N$457&gt;N345))+1</f>
        <v>3</v>
      </c>
      <c r="P345" s="33" t="s">
        <v>1157</v>
      </c>
      <c r="Q345" s="33" t="s">
        <v>1026</v>
      </c>
      <c r="S345" s="8">
        <f t="shared" si="18"/>
        <v>61.33</v>
      </c>
      <c r="T345" t="b">
        <f t="shared" si="19"/>
        <v>1</v>
      </c>
    </row>
    <row r="346" spans="1:20" ht="15" customHeight="1">
      <c r="A346" s="17">
        <v>16</v>
      </c>
      <c r="B346" s="17">
        <v>4</v>
      </c>
      <c r="C346" s="18" t="s">
        <v>1164</v>
      </c>
      <c r="D346" s="19" t="s">
        <v>1165</v>
      </c>
      <c r="E346" s="19" t="s">
        <v>1166</v>
      </c>
      <c r="F346" s="20">
        <v>96.9</v>
      </c>
      <c r="G346" s="20">
        <v>102</v>
      </c>
      <c r="H346" s="20">
        <v>198.9</v>
      </c>
      <c r="I346" s="20"/>
      <c r="J346" s="20">
        <v>0</v>
      </c>
      <c r="K346" s="20">
        <v>66.3</v>
      </c>
      <c r="L346" s="32"/>
      <c r="M346" s="32"/>
      <c r="N346" s="29">
        <f t="shared" si="15"/>
        <v>39.78</v>
      </c>
      <c r="O346" s="30">
        <f>SUMPRODUCT(($Q$3:$Q$457=Q346)*($P$3:$P$457=P346)*($N$3:$N$457&gt;N346))+1</f>
        <v>1</v>
      </c>
      <c r="P346" s="33" t="s">
        <v>1167</v>
      </c>
      <c r="Q346" s="33" t="s">
        <v>1026</v>
      </c>
      <c r="S346" s="8">
        <f t="shared" si="18"/>
        <v>66.3</v>
      </c>
      <c r="T346" t="b">
        <f t="shared" si="19"/>
        <v>1</v>
      </c>
    </row>
    <row r="347" spans="1:20" ht="15" customHeight="1">
      <c r="A347" s="17">
        <v>16</v>
      </c>
      <c r="B347" s="17">
        <v>5</v>
      </c>
      <c r="C347" s="18" t="s">
        <v>1168</v>
      </c>
      <c r="D347" s="19" t="s">
        <v>1169</v>
      </c>
      <c r="E347" s="19" t="s">
        <v>1170</v>
      </c>
      <c r="F347" s="20">
        <v>93.6</v>
      </c>
      <c r="G347" s="20">
        <v>101</v>
      </c>
      <c r="H347" s="20">
        <v>194.6</v>
      </c>
      <c r="I347" s="20"/>
      <c r="J347" s="20">
        <v>0</v>
      </c>
      <c r="K347" s="20">
        <v>64.87</v>
      </c>
      <c r="L347" s="32"/>
      <c r="M347" s="32"/>
      <c r="N347" s="29">
        <f t="shared" si="15"/>
        <v>38.92</v>
      </c>
      <c r="O347" s="30">
        <f>SUMPRODUCT(($Q$3:$Q$457=Q347)*($P$3:$P$457=P347)*($N$3:$N$457&gt;N347))+1</f>
        <v>2</v>
      </c>
      <c r="P347" s="33" t="s">
        <v>1167</v>
      </c>
      <c r="Q347" s="33" t="s">
        <v>1026</v>
      </c>
      <c r="S347" s="8">
        <f t="shared" si="18"/>
        <v>64.87</v>
      </c>
      <c r="T347" t="b">
        <f t="shared" si="19"/>
        <v>1</v>
      </c>
    </row>
    <row r="348" spans="1:20" ht="15" customHeight="1">
      <c r="A348" s="17">
        <v>16</v>
      </c>
      <c r="B348" s="17">
        <v>6</v>
      </c>
      <c r="C348" s="18" t="s">
        <v>1171</v>
      </c>
      <c r="D348" s="19" t="s">
        <v>1172</v>
      </c>
      <c r="E348" s="19" t="s">
        <v>1173</v>
      </c>
      <c r="F348" s="20">
        <v>90.4</v>
      </c>
      <c r="G348" s="20">
        <v>104</v>
      </c>
      <c r="H348" s="20">
        <v>194.4</v>
      </c>
      <c r="I348" s="20"/>
      <c r="J348" s="20">
        <v>0</v>
      </c>
      <c r="K348" s="20">
        <v>64.8</v>
      </c>
      <c r="L348" s="32"/>
      <c r="M348" s="32"/>
      <c r="N348" s="29">
        <f t="shared" si="15"/>
        <v>38.88</v>
      </c>
      <c r="O348" s="30">
        <f>SUMPRODUCT(($Q$3:$Q$457=Q348)*($P$3:$P$457=P348)*($N$3:$N$457&gt;N348))+1</f>
        <v>3</v>
      </c>
      <c r="P348" s="33" t="s">
        <v>1167</v>
      </c>
      <c r="Q348" s="33" t="s">
        <v>1026</v>
      </c>
      <c r="S348" s="8">
        <f t="shared" si="18"/>
        <v>64.8</v>
      </c>
      <c r="T348" t="b">
        <f t="shared" si="19"/>
        <v>1</v>
      </c>
    </row>
    <row r="349" spans="1:20" ht="15" customHeight="1">
      <c r="A349" s="17">
        <v>16</v>
      </c>
      <c r="B349" s="17">
        <v>7</v>
      </c>
      <c r="C349" s="18" t="s">
        <v>1174</v>
      </c>
      <c r="D349" s="19" t="s">
        <v>1175</v>
      </c>
      <c r="E349" s="19" t="s">
        <v>1176</v>
      </c>
      <c r="F349" s="20">
        <v>76.4</v>
      </c>
      <c r="G349" s="20">
        <v>110</v>
      </c>
      <c r="H349" s="20">
        <v>186.4</v>
      </c>
      <c r="I349" s="20"/>
      <c r="J349" s="20">
        <v>0</v>
      </c>
      <c r="K349" s="20">
        <v>62.13</v>
      </c>
      <c r="L349" s="32"/>
      <c r="M349" s="32"/>
      <c r="N349" s="29">
        <f t="shared" si="15"/>
        <v>37.28</v>
      </c>
      <c r="O349" s="30">
        <f>SUMPRODUCT(($Q$3:$Q$457=Q349)*($P$3:$P$457=P349)*($N$3:$N$457&gt;N349))+1</f>
        <v>1</v>
      </c>
      <c r="P349" s="33" t="s">
        <v>1177</v>
      </c>
      <c r="Q349" s="33" t="s">
        <v>1026</v>
      </c>
      <c r="S349" s="8">
        <f t="shared" si="18"/>
        <v>62.13</v>
      </c>
      <c r="T349" t="b">
        <f t="shared" si="19"/>
        <v>1</v>
      </c>
    </row>
    <row r="350" spans="1:20" ht="15" customHeight="1">
      <c r="A350" s="17">
        <v>16</v>
      </c>
      <c r="B350" s="17">
        <v>8</v>
      </c>
      <c r="C350" s="18" t="s">
        <v>1178</v>
      </c>
      <c r="D350" s="19" t="s">
        <v>1179</v>
      </c>
      <c r="E350" s="19" t="s">
        <v>1180</v>
      </c>
      <c r="F350" s="20">
        <v>82</v>
      </c>
      <c r="G350" s="20">
        <v>102</v>
      </c>
      <c r="H350" s="20">
        <v>184</v>
      </c>
      <c r="I350" s="20"/>
      <c r="J350" s="20">
        <v>0</v>
      </c>
      <c r="K350" s="20">
        <v>61.33</v>
      </c>
      <c r="L350" s="32"/>
      <c r="M350" s="32"/>
      <c r="N350" s="29">
        <f t="shared" si="15"/>
        <v>36.8</v>
      </c>
      <c r="O350" s="30">
        <f>SUMPRODUCT(($Q$3:$Q$457=Q350)*($P$3:$P$457=P350)*($N$3:$N$457&gt;N350))+1</f>
        <v>2</v>
      </c>
      <c r="P350" s="33" t="s">
        <v>1177</v>
      </c>
      <c r="Q350" s="33" t="s">
        <v>1026</v>
      </c>
      <c r="S350" s="8">
        <f t="shared" si="18"/>
        <v>61.33</v>
      </c>
      <c r="T350" t="b">
        <f t="shared" si="19"/>
        <v>1</v>
      </c>
    </row>
    <row r="351" spans="1:20" ht="15" customHeight="1">
      <c r="A351" s="17">
        <v>16</v>
      </c>
      <c r="B351" s="17">
        <v>9</v>
      </c>
      <c r="C351" s="18" t="s">
        <v>1181</v>
      </c>
      <c r="D351" s="19" t="s">
        <v>1182</v>
      </c>
      <c r="E351" s="19" t="s">
        <v>1183</v>
      </c>
      <c r="F351" s="20">
        <v>73.2</v>
      </c>
      <c r="G351" s="20">
        <v>105</v>
      </c>
      <c r="H351" s="20">
        <v>178.2</v>
      </c>
      <c r="I351" s="20"/>
      <c r="J351" s="20">
        <v>0</v>
      </c>
      <c r="K351" s="20">
        <v>59.4</v>
      </c>
      <c r="L351" s="32"/>
      <c r="M351" s="32"/>
      <c r="N351" s="29">
        <f t="shared" si="15"/>
        <v>35.64</v>
      </c>
      <c r="O351" s="30">
        <f>SUMPRODUCT(($Q$3:$Q$457=Q351)*($P$3:$P$457=P351)*($N$3:$N$457&gt;N351))+1</f>
        <v>3</v>
      </c>
      <c r="P351" s="33" t="s">
        <v>1177</v>
      </c>
      <c r="Q351" s="33" t="s">
        <v>1026</v>
      </c>
      <c r="S351" s="8">
        <f t="shared" si="18"/>
        <v>59.4</v>
      </c>
      <c r="T351" t="b">
        <f t="shared" si="19"/>
        <v>1</v>
      </c>
    </row>
    <row r="352" spans="1:20" ht="15" customHeight="1">
      <c r="A352" s="17">
        <v>16</v>
      </c>
      <c r="B352" s="17">
        <v>10</v>
      </c>
      <c r="C352" s="18" t="s">
        <v>1184</v>
      </c>
      <c r="D352" s="19" t="s">
        <v>1185</v>
      </c>
      <c r="E352" s="19" t="s">
        <v>1186</v>
      </c>
      <c r="F352" s="20">
        <v>77.3</v>
      </c>
      <c r="G352" s="20">
        <v>105</v>
      </c>
      <c r="H352" s="20">
        <v>182.3</v>
      </c>
      <c r="I352" s="20"/>
      <c r="J352" s="20">
        <v>0</v>
      </c>
      <c r="K352" s="20">
        <v>60.77</v>
      </c>
      <c r="L352" s="32"/>
      <c r="M352" s="32"/>
      <c r="N352" s="29">
        <f t="shared" si="15"/>
        <v>36.46</v>
      </c>
      <c r="O352" s="30">
        <f>SUMPRODUCT(($Q$3:$Q$457=Q352)*($P$3:$P$457=P352)*($N$3:$N$457&gt;N352))+1</f>
        <v>1</v>
      </c>
      <c r="P352" s="33" t="s">
        <v>1187</v>
      </c>
      <c r="Q352" s="33" t="s">
        <v>1026</v>
      </c>
      <c r="S352" s="8">
        <f t="shared" si="18"/>
        <v>60.77</v>
      </c>
      <c r="T352" t="b">
        <f t="shared" si="19"/>
        <v>1</v>
      </c>
    </row>
    <row r="353" spans="1:20" ht="15" customHeight="1">
      <c r="A353" s="17">
        <v>16</v>
      </c>
      <c r="B353" s="17">
        <v>11</v>
      </c>
      <c r="C353" s="18" t="s">
        <v>1188</v>
      </c>
      <c r="D353" s="19" t="s">
        <v>1189</v>
      </c>
      <c r="E353" s="19" t="s">
        <v>1190</v>
      </c>
      <c r="F353" s="20">
        <v>80.2</v>
      </c>
      <c r="G353" s="20">
        <v>102</v>
      </c>
      <c r="H353" s="20">
        <v>182.2</v>
      </c>
      <c r="I353" s="20"/>
      <c r="J353" s="20">
        <v>0</v>
      </c>
      <c r="K353" s="20">
        <v>60.73</v>
      </c>
      <c r="L353" s="32"/>
      <c r="M353" s="32"/>
      <c r="N353" s="29">
        <f t="shared" si="15"/>
        <v>36.44</v>
      </c>
      <c r="O353" s="30">
        <f>SUMPRODUCT(($Q$3:$Q$457=Q353)*($P$3:$P$457=P353)*($N$3:$N$457&gt;N353))+1</f>
        <v>2</v>
      </c>
      <c r="P353" s="33" t="s">
        <v>1187</v>
      </c>
      <c r="Q353" s="33" t="s">
        <v>1026</v>
      </c>
      <c r="S353" s="8">
        <f t="shared" si="18"/>
        <v>60.73</v>
      </c>
      <c r="T353" t="b">
        <f t="shared" si="19"/>
        <v>1</v>
      </c>
    </row>
    <row r="354" spans="1:20" ht="15" customHeight="1">
      <c r="A354" s="17">
        <v>16</v>
      </c>
      <c r="B354" s="17">
        <v>12</v>
      </c>
      <c r="C354" s="18" t="s">
        <v>1191</v>
      </c>
      <c r="D354" s="19" t="s">
        <v>1192</v>
      </c>
      <c r="E354" s="19" t="s">
        <v>1193</v>
      </c>
      <c r="F354" s="20">
        <v>100.3</v>
      </c>
      <c r="G354" s="20">
        <v>77.5</v>
      </c>
      <c r="H354" s="20">
        <v>177.8</v>
      </c>
      <c r="I354" s="20"/>
      <c r="J354" s="20">
        <v>0</v>
      </c>
      <c r="K354" s="20">
        <v>59.27</v>
      </c>
      <c r="L354" s="32"/>
      <c r="M354" s="32"/>
      <c r="N354" s="29">
        <f t="shared" si="15"/>
        <v>35.56</v>
      </c>
      <c r="O354" s="30">
        <f>SUMPRODUCT(($Q$3:$Q$457=Q354)*($P$3:$P$457=P354)*($N$3:$N$457&gt;N354))+1</f>
        <v>3</v>
      </c>
      <c r="P354" s="33" t="s">
        <v>1187</v>
      </c>
      <c r="Q354" s="33" t="s">
        <v>1026</v>
      </c>
      <c r="S354" s="8">
        <f t="shared" si="18"/>
        <v>59.27</v>
      </c>
      <c r="T354" t="b">
        <f t="shared" si="19"/>
        <v>1</v>
      </c>
    </row>
    <row r="355" spans="1:20" ht="15" customHeight="1">
      <c r="A355" s="17">
        <v>16</v>
      </c>
      <c r="B355" s="17">
        <v>13</v>
      </c>
      <c r="C355" s="18" t="s">
        <v>1194</v>
      </c>
      <c r="D355" s="19" t="s">
        <v>1195</v>
      </c>
      <c r="E355" s="19" t="s">
        <v>1196</v>
      </c>
      <c r="F355" s="20">
        <v>92.5</v>
      </c>
      <c r="G355" s="20">
        <v>128</v>
      </c>
      <c r="H355" s="20">
        <v>220.5</v>
      </c>
      <c r="I355" s="20"/>
      <c r="J355" s="20">
        <v>0</v>
      </c>
      <c r="K355" s="20">
        <v>73.5</v>
      </c>
      <c r="L355" s="32"/>
      <c r="M355" s="32"/>
      <c r="N355" s="29">
        <f t="shared" si="15"/>
        <v>44.1</v>
      </c>
      <c r="O355" s="30">
        <f>SUMPRODUCT(($Q$3:$Q$457=Q355)*($P$3:$P$457=P355)*($N$3:$N$457&gt;N355))+1</f>
        <v>1</v>
      </c>
      <c r="P355" s="33" t="s">
        <v>1197</v>
      </c>
      <c r="Q355" s="33" t="s">
        <v>1026</v>
      </c>
      <c r="S355" s="8">
        <f t="shared" si="18"/>
        <v>73.5</v>
      </c>
      <c r="T355" t="b">
        <f t="shared" si="19"/>
        <v>1</v>
      </c>
    </row>
    <row r="356" spans="1:20" ht="15" customHeight="1">
      <c r="A356" s="17">
        <v>16</v>
      </c>
      <c r="B356" s="17">
        <v>14</v>
      </c>
      <c r="C356" s="18" t="s">
        <v>1198</v>
      </c>
      <c r="D356" s="19" t="s">
        <v>1199</v>
      </c>
      <c r="E356" s="19" t="s">
        <v>1200</v>
      </c>
      <c r="F356" s="20">
        <v>107.1</v>
      </c>
      <c r="G356" s="20">
        <v>95.5</v>
      </c>
      <c r="H356" s="20">
        <v>202.6</v>
      </c>
      <c r="I356" s="20"/>
      <c r="J356" s="20">
        <v>0</v>
      </c>
      <c r="K356" s="20">
        <v>67.53</v>
      </c>
      <c r="L356" s="32"/>
      <c r="M356" s="32"/>
      <c r="N356" s="29">
        <f t="shared" si="15"/>
        <v>40.52</v>
      </c>
      <c r="O356" s="30">
        <f>SUMPRODUCT(($Q$3:$Q$457=Q356)*($P$3:$P$457=P356)*($N$3:$N$457&gt;N356))+1</f>
        <v>2</v>
      </c>
      <c r="P356" s="33" t="s">
        <v>1197</v>
      </c>
      <c r="Q356" s="33" t="s">
        <v>1026</v>
      </c>
      <c r="S356" s="8">
        <f t="shared" si="18"/>
        <v>67.53</v>
      </c>
      <c r="T356" t="b">
        <f t="shared" si="19"/>
        <v>1</v>
      </c>
    </row>
    <row r="357" spans="1:20" ht="15" customHeight="1">
      <c r="A357" s="17">
        <v>16</v>
      </c>
      <c r="B357" s="17">
        <v>15</v>
      </c>
      <c r="C357" s="18" t="s">
        <v>1201</v>
      </c>
      <c r="D357" s="19" t="s">
        <v>1202</v>
      </c>
      <c r="E357" s="19" t="s">
        <v>1203</v>
      </c>
      <c r="F357" s="20">
        <v>103.1</v>
      </c>
      <c r="G357" s="20">
        <v>96</v>
      </c>
      <c r="H357" s="20">
        <v>199.1</v>
      </c>
      <c r="I357" s="20"/>
      <c r="J357" s="20">
        <v>0</v>
      </c>
      <c r="K357" s="20">
        <v>66.37</v>
      </c>
      <c r="L357" s="32"/>
      <c r="M357" s="32"/>
      <c r="N357" s="29">
        <f t="shared" si="15"/>
        <v>39.82</v>
      </c>
      <c r="O357" s="30">
        <f>SUMPRODUCT(($Q$3:$Q$457=Q357)*($P$3:$P$457=P357)*($N$3:$N$457&gt;N357))+1</f>
        <v>3</v>
      </c>
      <c r="P357" s="33" t="s">
        <v>1197</v>
      </c>
      <c r="Q357" s="33" t="s">
        <v>1026</v>
      </c>
      <c r="S357" s="8">
        <f t="shared" si="18"/>
        <v>66.37</v>
      </c>
      <c r="T357" t="b">
        <f t="shared" si="19"/>
        <v>1</v>
      </c>
    </row>
    <row r="358" spans="1:20" ht="15" customHeight="1">
      <c r="A358" s="17">
        <v>16</v>
      </c>
      <c r="B358" s="17">
        <v>16</v>
      </c>
      <c r="C358" s="18" t="s">
        <v>1204</v>
      </c>
      <c r="D358" s="19" t="s">
        <v>1205</v>
      </c>
      <c r="E358" s="19" t="s">
        <v>1206</v>
      </c>
      <c r="F358" s="20">
        <v>86.5</v>
      </c>
      <c r="G358" s="20">
        <v>117.5</v>
      </c>
      <c r="H358" s="20">
        <v>204</v>
      </c>
      <c r="I358" s="20"/>
      <c r="J358" s="20">
        <v>0</v>
      </c>
      <c r="K358" s="20">
        <v>68</v>
      </c>
      <c r="L358" s="32"/>
      <c r="M358" s="32"/>
      <c r="N358" s="29">
        <f t="shared" si="15"/>
        <v>40.8</v>
      </c>
      <c r="O358" s="30">
        <f>SUMPRODUCT(($Q$3:$Q$457=Q358)*($P$3:$P$457=P358)*($N$3:$N$457&gt;N358))+1</f>
        <v>1</v>
      </c>
      <c r="P358" s="33" t="s">
        <v>1207</v>
      </c>
      <c r="Q358" s="33" t="s">
        <v>1026</v>
      </c>
      <c r="S358" s="8">
        <f t="shared" si="18"/>
        <v>68</v>
      </c>
      <c r="T358" t="b">
        <f t="shared" si="19"/>
        <v>1</v>
      </c>
    </row>
    <row r="359" spans="1:20" ht="15" customHeight="1">
      <c r="A359" s="17">
        <v>16</v>
      </c>
      <c r="B359" s="17">
        <v>17</v>
      </c>
      <c r="C359" s="18" t="s">
        <v>1208</v>
      </c>
      <c r="D359" s="19" t="s">
        <v>1209</v>
      </c>
      <c r="E359" s="19" t="s">
        <v>1210</v>
      </c>
      <c r="F359" s="20">
        <v>88</v>
      </c>
      <c r="G359" s="20">
        <v>106.5</v>
      </c>
      <c r="H359" s="20">
        <v>194.5</v>
      </c>
      <c r="I359" s="20"/>
      <c r="J359" s="20">
        <v>0</v>
      </c>
      <c r="K359" s="20">
        <v>64.83</v>
      </c>
      <c r="L359" s="32"/>
      <c r="M359" s="32"/>
      <c r="N359" s="29">
        <f t="shared" si="15"/>
        <v>38.9</v>
      </c>
      <c r="O359" s="30">
        <f>SUMPRODUCT(($Q$3:$Q$457=Q359)*($P$3:$P$457=P359)*($N$3:$N$457&gt;N359))+1</f>
        <v>2</v>
      </c>
      <c r="P359" s="33" t="s">
        <v>1207</v>
      </c>
      <c r="Q359" s="33" t="s">
        <v>1026</v>
      </c>
      <c r="S359" s="8">
        <f t="shared" si="18"/>
        <v>64.83</v>
      </c>
      <c r="T359" t="b">
        <f t="shared" si="19"/>
        <v>1</v>
      </c>
    </row>
    <row r="360" spans="1:20" ht="15" customHeight="1">
      <c r="A360" s="17">
        <v>16</v>
      </c>
      <c r="B360" s="17">
        <v>18</v>
      </c>
      <c r="C360" s="18" t="s">
        <v>1211</v>
      </c>
      <c r="D360" s="19" t="s">
        <v>1212</v>
      </c>
      <c r="E360" s="19" t="s">
        <v>1213</v>
      </c>
      <c r="F360" s="20">
        <v>92.8</v>
      </c>
      <c r="G360" s="20">
        <v>100.5</v>
      </c>
      <c r="H360" s="20">
        <v>193.3</v>
      </c>
      <c r="I360" s="20"/>
      <c r="J360" s="20">
        <v>0</v>
      </c>
      <c r="K360" s="20">
        <v>64.43</v>
      </c>
      <c r="L360" s="32"/>
      <c r="M360" s="32"/>
      <c r="N360" s="29">
        <f t="shared" si="15"/>
        <v>38.66</v>
      </c>
      <c r="O360" s="30">
        <f>SUMPRODUCT(($Q$3:$Q$457=Q360)*($P$3:$P$457=P360)*($N$3:$N$457&gt;N360))+1</f>
        <v>3</v>
      </c>
      <c r="P360" s="33" t="s">
        <v>1207</v>
      </c>
      <c r="Q360" s="33" t="s">
        <v>1026</v>
      </c>
      <c r="S360" s="8">
        <f t="shared" si="18"/>
        <v>64.43</v>
      </c>
      <c r="T360" t="b">
        <f t="shared" si="19"/>
        <v>1</v>
      </c>
    </row>
    <row r="361" spans="1:20" ht="15" customHeight="1">
      <c r="A361" s="17">
        <v>16</v>
      </c>
      <c r="B361" s="17">
        <v>19</v>
      </c>
      <c r="C361" s="18" t="s">
        <v>1214</v>
      </c>
      <c r="D361" s="19" t="s">
        <v>1215</v>
      </c>
      <c r="E361" s="19" t="s">
        <v>1216</v>
      </c>
      <c r="F361" s="20">
        <v>88.3</v>
      </c>
      <c r="G361" s="20">
        <v>116.5</v>
      </c>
      <c r="H361" s="20">
        <v>204.8</v>
      </c>
      <c r="I361" s="20"/>
      <c r="J361" s="20">
        <v>0</v>
      </c>
      <c r="K361" s="20">
        <v>68.27</v>
      </c>
      <c r="L361" s="32"/>
      <c r="M361" s="32"/>
      <c r="N361" s="29">
        <f t="shared" si="15"/>
        <v>40.96</v>
      </c>
      <c r="O361" s="30">
        <f>SUMPRODUCT(($Q$3:$Q$457=Q361)*($P$3:$P$457=P361)*($N$3:$N$457&gt;N361))+1</f>
        <v>1</v>
      </c>
      <c r="P361" s="33" t="s">
        <v>1217</v>
      </c>
      <c r="Q361" s="33" t="s">
        <v>1026</v>
      </c>
      <c r="S361" s="8">
        <f t="shared" si="18"/>
        <v>68.27</v>
      </c>
      <c r="T361" t="b">
        <f t="shared" si="19"/>
        <v>1</v>
      </c>
    </row>
    <row r="362" spans="1:20" ht="15" customHeight="1">
      <c r="A362" s="17">
        <v>16</v>
      </c>
      <c r="B362" s="17">
        <v>20</v>
      </c>
      <c r="C362" s="18" t="s">
        <v>1218</v>
      </c>
      <c r="D362" s="19" t="s">
        <v>1219</v>
      </c>
      <c r="E362" s="19" t="s">
        <v>1220</v>
      </c>
      <c r="F362" s="20">
        <v>97.2</v>
      </c>
      <c r="G362" s="20">
        <v>104</v>
      </c>
      <c r="H362" s="20">
        <v>201.2</v>
      </c>
      <c r="I362" s="20"/>
      <c r="J362" s="20">
        <v>0</v>
      </c>
      <c r="K362" s="20">
        <v>67.07</v>
      </c>
      <c r="L362" s="32"/>
      <c r="M362" s="32"/>
      <c r="N362" s="29">
        <f t="shared" si="15"/>
        <v>40.24</v>
      </c>
      <c r="O362" s="30">
        <f>SUMPRODUCT(($Q$3:$Q$457=Q362)*($P$3:$P$457=P362)*($N$3:$N$457&gt;N362))+1</f>
        <v>2</v>
      </c>
      <c r="P362" s="33" t="s">
        <v>1217</v>
      </c>
      <c r="Q362" s="33" t="s">
        <v>1026</v>
      </c>
      <c r="S362" s="8">
        <f t="shared" si="18"/>
        <v>67.07</v>
      </c>
      <c r="T362" t="b">
        <f t="shared" si="19"/>
        <v>1</v>
      </c>
    </row>
    <row r="363" spans="1:20" ht="15" customHeight="1">
      <c r="A363" s="17">
        <v>16</v>
      </c>
      <c r="B363" s="17">
        <v>21</v>
      </c>
      <c r="C363" s="18" t="s">
        <v>1221</v>
      </c>
      <c r="D363" s="19" t="s">
        <v>1222</v>
      </c>
      <c r="E363" s="19" t="s">
        <v>1223</v>
      </c>
      <c r="F363" s="20">
        <v>89.2</v>
      </c>
      <c r="G363" s="20">
        <v>95</v>
      </c>
      <c r="H363" s="20">
        <v>184.2</v>
      </c>
      <c r="I363" s="20"/>
      <c r="J363" s="20">
        <v>0</v>
      </c>
      <c r="K363" s="20">
        <v>61.4</v>
      </c>
      <c r="L363" s="32"/>
      <c r="M363" s="32"/>
      <c r="N363" s="29">
        <f t="shared" si="15"/>
        <v>36.84</v>
      </c>
      <c r="O363" s="30">
        <f>SUMPRODUCT(($Q$3:$Q$457=Q363)*($P$3:$P$457=P363)*($N$3:$N$457&gt;N363))+1</f>
        <v>3</v>
      </c>
      <c r="P363" s="33" t="s">
        <v>1217</v>
      </c>
      <c r="Q363" s="33" t="s">
        <v>1026</v>
      </c>
      <c r="S363" s="8">
        <f t="shared" si="18"/>
        <v>61.4</v>
      </c>
      <c r="T363" t="b">
        <f t="shared" si="19"/>
        <v>1</v>
      </c>
    </row>
    <row r="364" spans="1:20" ht="15" customHeight="1">
      <c r="A364" s="17">
        <v>17</v>
      </c>
      <c r="B364" s="17">
        <v>1</v>
      </c>
      <c r="C364" s="18" t="s">
        <v>1225</v>
      </c>
      <c r="D364" s="19" t="s">
        <v>1226</v>
      </c>
      <c r="E364" s="19" t="s">
        <v>1227</v>
      </c>
      <c r="F364" s="20">
        <v>87.7</v>
      </c>
      <c r="G364" s="20">
        <v>96.5</v>
      </c>
      <c r="H364" s="20">
        <v>184.2</v>
      </c>
      <c r="I364" s="20"/>
      <c r="J364" s="20">
        <v>0</v>
      </c>
      <c r="K364" s="20">
        <v>61.4</v>
      </c>
      <c r="L364" s="32"/>
      <c r="M364" s="32"/>
      <c r="N364" s="29">
        <f t="shared" si="15"/>
        <v>36.84</v>
      </c>
      <c r="O364" s="30">
        <f>SUMPRODUCT(($Q$3:$Q$457=Q364)*($P$3:$P$457=P364)*($N$3:$N$457&gt;N364))+1</f>
        <v>1</v>
      </c>
      <c r="P364" s="33" t="s">
        <v>1228</v>
      </c>
      <c r="Q364" s="33" t="s">
        <v>1026</v>
      </c>
      <c r="S364" s="8">
        <f t="shared" si="18"/>
        <v>61.4</v>
      </c>
      <c r="T364" t="b">
        <f t="shared" si="19"/>
        <v>1</v>
      </c>
    </row>
    <row r="365" spans="1:20" ht="15" customHeight="1">
      <c r="A365" s="17">
        <v>17</v>
      </c>
      <c r="B365" s="17">
        <v>2</v>
      </c>
      <c r="C365" s="18" t="s">
        <v>1229</v>
      </c>
      <c r="D365" s="19" t="s">
        <v>1230</v>
      </c>
      <c r="E365" s="19" t="s">
        <v>1231</v>
      </c>
      <c r="F365" s="20">
        <v>60.4</v>
      </c>
      <c r="G365" s="20">
        <v>102.5</v>
      </c>
      <c r="H365" s="20">
        <v>162.9</v>
      </c>
      <c r="I365" s="20"/>
      <c r="J365" s="20">
        <v>0</v>
      </c>
      <c r="K365" s="20">
        <v>54.3</v>
      </c>
      <c r="L365" s="32"/>
      <c r="M365" s="32"/>
      <c r="N365" s="29">
        <f t="shared" si="15"/>
        <v>32.58</v>
      </c>
      <c r="O365" s="30">
        <f>SUMPRODUCT(($Q$3:$Q$457=Q365)*($P$3:$P$457=P365)*($N$3:$N$457&gt;N365))+1</f>
        <v>2</v>
      </c>
      <c r="P365" s="33" t="s">
        <v>1228</v>
      </c>
      <c r="Q365" s="33" t="s">
        <v>1026</v>
      </c>
      <c r="S365" s="8">
        <f t="shared" si="18"/>
        <v>54.3</v>
      </c>
      <c r="T365" t="b">
        <f t="shared" si="19"/>
        <v>1</v>
      </c>
    </row>
    <row r="366" spans="1:20" ht="15" customHeight="1">
      <c r="A366" s="17">
        <v>17</v>
      </c>
      <c r="B366" s="17">
        <v>3</v>
      </c>
      <c r="C366" s="18" t="s">
        <v>1232</v>
      </c>
      <c r="D366" s="19" t="s">
        <v>1233</v>
      </c>
      <c r="E366" s="19" t="s">
        <v>1234</v>
      </c>
      <c r="F366" s="20">
        <v>69.3</v>
      </c>
      <c r="G366" s="20">
        <v>89.5</v>
      </c>
      <c r="H366" s="20">
        <v>158.8</v>
      </c>
      <c r="I366" s="20"/>
      <c r="J366" s="20">
        <v>0</v>
      </c>
      <c r="K366" s="20">
        <v>52.93</v>
      </c>
      <c r="L366" s="32"/>
      <c r="M366" s="32"/>
      <c r="N366" s="29">
        <f t="shared" si="15"/>
        <v>31.76</v>
      </c>
      <c r="O366" s="30">
        <f>SUMPRODUCT(($Q$3:$Q$457=Q366)*($P$3:$P$457=P366)*($N$3:$N$457&gt;N366))+1</f>
        <v>3</v>
      </c>
      <c r="P366" s="33" t="s">
        <v>1228</v>
      </c>
      <c r="Q366" s="33" t="s">
        <v>1026</v>
      </c>
      <c r="S366" s="8">
        <f t="shared" si="18"/>
        <v>52.93</v>
      </c>
      <c r="T366" t="b">
        <f t="shared" si="19"/>
        <v>1</v>
      </c>
    </row>
    <row r="367" spans="1:20" ht="15" customHeight="1">
      <c r="A367" s="17">
        <v>17</v>
      </c>
      <c r="B367" s="17">
        <v>4</v>
      </c>
      <c r="C367" s="18" t="s">
        <v>1235</v>
      </c>
      <c r="D367" s="19" t="s">
        <v>1236</v>
      </c>
      <c r="E367" s="19" t="s">
        <v>1237</v>
      </c>
      <c r="F367" s="20">
        <v>87.2</v>
      </c>
      <c r="G367" s="20">
        <v>109</v>
      </c>
      <c r="H367" s="20">
        <v>196.2</v>
      </c>
      <c r="I367" s="20"/>
      <c r="J367" s="20">
        <v>0</v>
      </c>
      <c r="K367" s="20">
        <v>65.4</v>
      </c>
      <c r="L367" s="32"/>
      <c r="M367" s="32"/>
      <c r="N367" s="29">
        <f t="shared" si="15"/>
        <v>39.24</v>
      </c>
      <c r="O367" s="30">
        <f>SUMPRODUCT(($Q$3:$Q$457=Q367)*($P$3:$P$457=P367)*($N$3:$N$457&gt;N367))+1</f>
        <v>1</v>
      </c>
      <c r="P367" s="33" t="s">
        <v>1238</v>
      </c>
      <c r="Q367" s="33" t="s">
        <v>1026</v>
      </c>
      <c r="S367" s="8">
        <f t="shared" si="18"/>
        <v>65.4</v>
      </c>
      <c r="T367" t="b">
        <f t="shared" si="19"/>
        <v>1</v>
      </c>
    </row>
    <row r="368" spans="1:20" ht="15" customHeight="1">
      <c r="A368" s="17">
        <v>17</v>
      </c>
      <c r="B368" s="17">
        <v>5</v>
      </c>
      <c r="C368" s="18" t="s">
        <v>1239</v>
      </c>
      <c r="D368" s="19" t="s">
        <v>1240</v>
      </c>
      <c r="E368" s="19" t="s">
        <v>1241</v>
      </c>
      <c r="F368" s="20">
        <v>87.3</v>
      </c>
      <c r="G368" s="20">
        <v>96</v>
      </c>
      <c r="H368" s="20">
        <v>183.3</v>
      </c>
      <c r="I368" s="20"/>
      <c r="J368" s="20">
        <v>0</v>
      </c>
      <c r="K368" s="20">
        <v>61.1</v>
      </c>
      <c r="L368" s="32"/>
      <c r="M368" s="32"/>
      <c r="N368" s="29">
        <f aca="true" t="shared" si="20" ref="N368:N431">K368*0.6+L368*0.4</f>
        <v>36.66</v>
      </c>
      <c r="O368" s="30">
        <f>SUMPRODUCT(($Q$3:$Q$457=Q368)*($P$3:$P$457=P368)*($N$3:$N$457&gt;N368))+1</f>
        <v>2</v>
      </c>
      <c r="P368" s="33" t="s">
        <v>1238</v>
      </c>
      <c r="Q368" s="33" t="s">
        <v>1026</v>
      </c>
      <c r="S368" s="8">
        <f t="shared" si="18"/>
        <v>61.1</v>
      </c>
      <c r="T368" t="b">
        <f t="shared" si="19"/>
        <v>1</v>
      </c>
    </row>
    <row r="369" spans="1:20" ht="15" customHeight="1">
      <c r="A369" s="17">
        <v>17</v>
      </c>
      <c r="B369" s="17">
        <v>6</v>
      </c>
      <c r="C369" s="18" t="s">
        <v>1242</v>
      </c>
      <c r="D369" s="19" t="s">
        <v>1243</v>
      </c>
      <c r="E369" s="19" t="s">
        <v>1244</v>
      </c>
      <c r="F369" s="20">
        <v>88.9</v>
      </c>
      <c r="G369" s="20">
        <v>90</v>
      </c>
      <c r="H369" s="20">
        <v>178.9</v>
      </c>
      <c r="I369" s="20"/>
      <c r="J369" s="20">
        <v>0</v>
      </c>
      <c r="K369" s="20">
        <v>59.63</v>
      </c>
      <c r="L369" s="32"/>
      <c r="M369" s="32"/>
      <c r="N369" s="29">
        <f t="shared" si="20"/>
        <v>35.78</v>
      </c>
      <c r="O369" s="30">
        <f>SUMPRODUCT(($Q$3:$Q$457=Q369)*($P$3:$P$457=P369)*($N$3:$N$457&gt;N369))+1</f>
        <v>3</v>
      </c>
      <c r="P369" s="33" t="s">
        <v>1238</v>
      </c>
      <c r="Q369" s="33" t="s">
        <v>1026</v>
      </c>
      <c r="S369" s="8">
        <f aca="true" t="shared" si="21" ref="S369:S400">(F369+G369)/3+J369</f>
        <v>59.63</v>
      </c>
      <c r="T369" t="b">
        <f aca="true" t="shared" si="22" ref="T369:T400">EXACT(K369,S369)</f>
        <v>1</v>
      </c>
    </row>
    <row r="370" spans="1:20" ht="15" customHeight="1">
      <c r="A370" s="17">
        <v>17</v>
      </c>
      <c r="B370" s="17">
        <v>7</v>
      </c>
      <c r="C370" s="18" t="s">
        <v>1245</v>
      </c>
      <c r="D370" s="19" t="s">
        <v>1246</v>
      </c>
      <c r="E370" s="19" t="s">
        <v>1247</v>
      </c>
      <c r="F370" s="20">
        <v>95</v>
      </c>
      <c r="G370" s="20">
        <v>117.5</v>
      </c>
      <c r="H370" s="20">
        <v>212.5</v>
      </c>
      <c r="I370" s="20"/>
      <c r="J370" s="20">
        <v>0</v>
      </c>
      <c r="K370" s="20">
        <v>70.83</v>
      </c>
      <c r="L370" s="32"/>
      <c r="M370" s="32"/>
      <c r="N370" s="29">
        <f t="shared" si="20"/>
        <v>42.5</v>
      </c>
      <c r="O370" s="30">
        <f>SUMPRODUCT(($Q$3:$Q$457=Q370)*($P$3:$P$457=P370)*($N$3:$N$457&gt;N370))+1</f>
        <v>1</v>
      </c>
      <c r="P370" s="33" t="s">
        <v>1248</v>
      </c>
      <c r="Q370" s="33" t="s">
        <v>1026</v>
      </c>
      <c r="S370" s="8">
        <f t="shared" si="21"/>
        <v>70.83</v>
      </c>
      <c r="T370" t="b">
        <f t="shared" si="22"/>
        <v>1</v>
      </c>
    </row>
    <row r="371" spans="1:20" ht="15" customHeight="1">
      <c r="A371" s="17">
        <v>17</v>
      </c>
      <c r="B371" s="17">
        <v>8</v>
      </c>
      <c r="C371" s="18" t="s">
        <v>1249</v>
      </c>
      <c r="D371" s="19" t="s">
        <v>1250</v>
      </c>
      <c r="E371" s="19" t="s">
        <v>1251</v>
      </c>
      <c r="F371" s="20">
        <v>94.1</v>
      </c>
      <c r="G371" s="20">
        <v>98</v>
      </c>
      <c r="H371" s="20">
        <v>192.1</v>
      </c>
      <c r="I371" s="20"/>
      <c r="J371" s="20">
        <v>0</v>
      </c>
      <c r="K371" s="20">
        <v>64.03</v>
      </c>
      <c r="L371" s="32"/>
      <c r="M371" s="32"/>
      <c r="N371" s="29">
        <f t="shared" si="20"/>
        <v>38.42</v>
      </c>
      <c r="O371" s="30">
        <f>SUMPRODUCT(($Q$3:$Q$457=Q371)*($P$3:$P$457=P371)*($N$3:$N$457&gt;N371))+1</f>
        <v>2</v>
      </c>
      <c r="P371" s="33" t="s">
        <v>1248</v>
      </c>
      <c r="Q371" s="33" t="s">
        <v>1026</v>
      </c>
      <c r="S371" s="8">
        <f t="shared" si="21"/>
        <v>64.03</v>
      </c>
      <c r="T371" t="b">
        <f t="shared" si="22"/>
        <v>1</v>
      </c>
    </row>
    <row r="372" spans="1:20" ht="15" customHeight="1">
      <c r="A372" s="17">
        <v>17</v>
      </c>
      <c r="B372" s="17">
        <v>9</v>
      </c>
      <c r="C372" s="18" t="s">
        <v>1252</v>
      </c>
      <c r="D372" s="19" t="s">
        <v>1253</v>
      </c>
      <c r="E372" s="19" t="s">
        <v>1254</v>
      </c>
      <c r="F372" s="20">
        <v>81.8</v>
      </c>
      <c r="G372" s="20">
        <v>106.5</v>
      </c>
      <c r="H372" s="20">
        <v>188.3</v>
      </c>
      <c r="I372" s="20"/>
      <c r="J372" s="20">
        <v>0</v>
      </c>
      <c r="K372" s="20">
        <v>62.77</v>
      </c>
      <c r="L372" s="32"/>
      <c r="M372" s="32"/>
      <c r="N372" s="29">
        <f t="shared" si="20"/>
        <v>37.66</v>
      </c>
      <c r="O372" s="30">
        <f>SUMPRODUCT(($Q$3:$Q$457=Q372)*($P$3:$P$457=P372)*($N$3:$N$457&gt;N372))+1</f>
        <v>3</v>
      </c>
      <c r="P372" s="33" t="s">
        <v>1248</v>
      </c>
      <c r="Q372" s="33" t="s">
        <v>1026</v>
      </c>
      <c r="S372" s="8">
        <f t="shared" si="21"/>
        <v>62.77</v>
      </c>
      <c r="T372" t="b">
        <f t="shared" si="22"/>
        <v>1</v>
      </c>
    </row>
    <row r="373" spans="1:20" ht="15" customHeight="1">
      <c r="A373" s="17">
        <v>17</v>
      </c>
      <c r="B373" s="17">
        <v>10</v>
      </c>
      <c r="C373" s="18" t="s">
        <v>1255</v>
      </c>
      <c r="D373" s="19" t="s">
        <v>1256</v>
      </c>
      <c r="E373" s="19" t="s">
        <v>1257</v>
      </c>
      <c r="F373" s="20">
        <v>95.3</v>
      </c>
      <c r="G373" s="20">
        <v>96</v>
      </c>
      <c r="H373" s="20">
        <v>191.3</v>
      </c>
      <c r="I373" s="20"/>
      <c r="J373" s="20">
        <v>0</v>
      </c>
      <c r="K373" s="20">
        <v>63.77</v>
      </c>
      <c r="L373" s="32"/>
      <c r="M373" s="32"/>
      <c r="N373" s="29">
        <f t="shared" si="20"/>
        <v>38.26</v>
      </c>
      <c r="O373" s="30">
        <f>SUMPRODUCT(($Q$3:$Q$457=Q373)*($P$3:$P$457=P373)*($N$3:$N$457&gt;N373))+1</f>
        <v>1</v>
      </c>
      <c r="P373" s="33" t="s">
        <v>1258</v>
      </c>
      <c r="Q373" s="33" t="s">
        <v>1026</v>
      </c>
      <c r="S373" s="8">
        <f t="shared" si="21"/>
        <v>63.77</v>
      </c>
      <c r="T373" t="b">
        <f t="shared" si="22"/>
        <v>1</v>
      </c>
    </row>
    <row r="374" spans="1:20" ht="15" customHeight="1">
      <c r="A374" s="17">
        <v>17</v>
      </c>
      <c r="B374" s="17">
        <v>11</v>
      </c>
      <c r="C374" s="18" t="s">
        <v>1259</v>
      </c>
      <c r="D374" s="19" t="s">
        <v>1260</v>
      </c>
      <c r="E374" s="19" t="s">
        <v>1261</v>
      </c>
      <c r="F374" s="20">
        <v>99.1</v>
      </c>
      <c r="G374" s="20">
        <v>91</v>
      </c>
      <c r="H374" s="20">
        <v>190.1</v>
      </c>
      <c r="I374" s="20"/>
      <c r="J374" s="20">
        <v>0</v>
      </c>
      <c r="K374" s="20">
        <v>63.37</v>
      </c>
      <c r="L374" s="32"/>
      <c r="M374" s="32"/>
      <c r="N374" s="29">
        <f t="shared" si="20"/>
        <v>38.02</v>
      </c>
      <c r="O374" s="30">
        <f>SUMPRODUCT(($Q$3:$Q$457=Q374)*($P$3:$P$457=P374)*($N$3:$N$457&gt;N374))+1</f>
        <v>2</v>
      </c>
      <c r="P374" s="33" t="s">
        <v>1258</v>
      </c>
      <c r="Q374" s="33" t="s">
        <v>1026</v>
      </c>
      <c r="S374" s="8">
        <f t="shared" si="21"/>
        <v>63.37</v>
      </c>
      <c r="T374" t="b">
        <f t="shared" si="22"/>
        <v>1</v>
      </c>
    </row>
    <row r="375" spans="1:20" ht="15" customHeight="1">
      <c r="A375" s="17">
        <v>17</v>
      </c>
      <c r="B375" s="17">
        <v>12</v>
      </c>
      <c r="C375" s="18" t="s">
        <v>1262</v>
      </c>
      <c r="D375" s="19" t="s">
        <v>1263</v>
      </c>
      <c r="E375" s="19" t="s">
        <v>1264</v>
      </c>
      <c r="F375" s="20">
        <v>75.8</v>
      </c>
      <c r="G375" s="20">
        <v>108</v>
      </c>
      <c r="H375" s="20">
        <v>183.8</v>
      </c>
      <c r="I375" s="20"/>
      <c r="J375" s="20">
        <v>0</v>
      </c>
      <c r="K375" s="20">
        <v>61.27</v>
      </c>
      <c r="L375" s="32"/>
      <c r="M375" s="32"/>
      <c r="N375" s="29">
        <f t="shared" si="20"/>
        <v>36.76</v>
      </c>
      <c r="O375" s="30">
        <f>SUMPRODUCT(($Q$3:$Q$457=Q375)*($P$3:$P$457=P375)*($N$3:$N$457&gt;N375))+1</f>
        <v>3</v>
      </c>
      <c r="P375" s="33" t="s">
        <v>1258</v>
      </c>
      <c r="Q375" s="33" t="s">
        <v>1026</v>
      </c>
      <c r="S375" s="8">
        <f t="shared" si="21"/>
        <v>61.27</v>
      </c>
      <c r="T375" t="b">
        <f t="shared" si="22"/>
        <v>1</v>
      </c>
    </row>
    <row r="376" spans="1:20" ht="15" customHeight="1">
      <c r="A376" s="17">
        <v>17</v>
      </c>
      <c r="B376" s="17">
        <v>13</v>
      </c>
      <c r="C376" s="18" t="s">
        <v>1265</v>
      </c>
      <c r="D376" s="19" t="s">
        <v>1266</v>
      </c>
      <c r="E376" s="19" t="s">
        <v>1267</v>
      </c>
      <c r="F376" s="20">
        <v>96</v>
      </c>
      <c r="G376" s="20">
        <v>97.5</v>
      </c>
      <c r="H376" s="20">
        <v>193.5</v>
      </c>
      <c r="I376" s="20"/>
      <c r="J376" s="20">
        <v>0</v>
      </c>
      <c r="K376" s="20">
        <v>64.5</v>
      </c>
      <c r="L376" s="32"/>
      <c r="M376" s="32"/>
      <c r="N376" s="29">
        <f t="shared" si="20"/>
        <v>38.7</v>
      </c>
      <c r="O376" s="30">
        <f>SUMPRODUCT(($Q$3:$Q$457=Q376)*($P$3:$P$457=P376)*($N$3:$N$457&gt;N376))+1</f>
        <v>1</v>
      </c>
      <c r="P376" s="33" t="s">
        <v>1268</v>
      </c>
      <c r="Q376" s="33" t="s">
        <v>1026</v>
      </c>
      <c r="S376" s="8">
        <f t="shared" si="21"/>
        <v>64.5</v>
      </c>
      <c r="T376" t="b">
        <f t="shared" si="22"/>
        <v>1</v>
      </c>
    </row>
    <row r="377" spans="1:20" ht="15" customHeight="1">
      <c r="A377" s="17">
        <v>17</v>
      </c>
      <c r="B377" s="17">
        <v>14</v>
      </c>
      <c r="C377" s="18" t="s">
        <v>1269</v>
      </c>
      <c r="D377" s="19" t="s">
        <v>1270</v>
      </c>
      <c r="E377" s="19" t="s">
        <v>1271</v>
      </c>
      <c r="F377" s="20">
        <v>79.1</v>
      </c>
      <c r="G377" s="20">
        <v>109.5</v>
      </c>
      <c r="H377" s="20">
        <v>188.6</v>
      </c>
      <c r="I377" s="20"/>
      <c r="J377" s="20">
        <v>0</v>
      </c>
      <c r="K377" s="20">
        <v>62.87</v>
      </c>
      <c r="L377" s="32"/>
      <c r="M377" s="32"/>
      <c r="N377" s="29">
        <f t="shared" si="20"/>
        <v>37.72</v>
      </c>
      <c r="O377" s="30">
        <f>SUMPRODUCT(($Q$3:$Q$457=Q377)*($P$3:$P$457=P377)*($N$3:$N$457&gt;N377))+1</f>
        <v>2</v>
      </c>
      <c r="P377" s="33" t="s">
        <v>1268</v>
      </c>
      <c r="Q377" s="33" t="s">
        <v>1026</v>
      </c>
      <c r="S377" s="8">
        <f t="shared" si="21"/>
        <v>62.87</v>
      </c>
      <c r="T377" t="b">
        <f t="shared" si="22"/>
        <v>1</v>
      </c>
    </row>
    <row r="378" spans="1:20" ht="15" customHeight="1">
      <c r="A378" s="17">
        <v>17</v>
      </c>
      <c r="B378" s="17">
        <v>15</v>
      </c>
      <c r="C378" s="18" t="s">
        <v>1272</v>
      </c>
      <c r="D378" s="19" t="s">
        <v>1273</v>
      </c>
      <c r="E378" s="19" t="s">
        <v>1274</v>
      </c>
      <c r="F378" s="20">
        <v>83.8</v>
      </c>
      <c r="G378" s="20">
        <v>98.5</v>
      </c>
      <c r="H378" s="20">
        <v>182.3</v>
      </c>
      <c r="I378" s="20"/>
      <c r="J378" s="20">
        <v>0</v>
      </c>
      <c r="K378" s="20">
        <v>60.77</v>
      </c>
      <c r="L378" s="32"/>
      <c r="M378" s="32"/>
      <c r="N378" s="29">
        <f t="shared" si="20"/>
        <v>36.46</v>
      </c>
      <c r="O378" s="30">
        <f>SUMPRODUCT(($Q$3:$Q$457=Q378)*($P$3:$P$457=P378)*($N$3:$N$457&gt;N378))+1</f>
        <v>3</v>
      </c>
      <c r="P378" s="33" t="s">
        <v>1268</v>
      </c>
      <c r="Q378" s="33" t="s">
        <v>1026</v>
      </c>
      <c r="S378" s="8">
        <f t="shared" si="21"/>
        <v>60.77</v>
      </c>
      <c r="T378" t="b">
        <f t="shared" si="22"/>
        <v>1</v>
      </c>
    </row>
    <row r="379" spans="1:20" ht="15" customHeight="1">
      <c r="A379" s="17">
        <v>17</v>
      </c>
      <c r="B379" s="17">
        <v>16</v>
      </c>
      <c r="C379" s="18" t="s">
        <v>1275</v>
      </c>
      <c r="D379" s="19" t="s">
        <v>1276</v>
      </c>
      <c r="E379" s="19" t="s">
        <v>1277</v>
      </c>
      <c r="F379" s="20">
        <v>97.3</v>
      </c>
      <c r="G379" s="20">
        <v>99</v>
      </c>
      <c r="H379" s="20">
        <v>196.3</v>
      </c>
      <c r="I379" s="20"/>
      <c r="J379" s="20">
        <v>0</v>
      </c>
      <c r="K379" s="20">
        <v>65.43</v>
      </c>
      <c r="L379" s="32"/>
      <c r="M379" s="32"/>
      <c r="N379" s="29">
        <f t="shared" si="20"/>
        <v>39.26</v>
      </c>
      <c r="O379" s="30">
        <f>SUMPRODUCT(($Q$3:$Q$457=Q379)*($P$3:$P$457=P379)*($N$3:$N$457&gt;N379))+1</f>
        <v>1</v>
      </c>
      <c r="P379" s="33" t="s">
        <v>1278</v>
      </c>
      <c r="Q379" s="33" t="s">
        <v>1026</v>
      </c>
      <c r="S379" s="8">
        <f t="shared" si="21"/>
        <v>65.43</v>
      </c>
      <c r="T379" t="b">
        <f t="shared" si="22"/>
        <v>1</v>
      </c>
    </row>
    <row r="380" spans="1:20" ht="15" customHeight="1">
      <c r="A380" s="17">
        <v>17</v>
      </c>
      <c r="B380" s="17">
        <v>17</v>
      </c>
      <c r="C380" s="18" t="s">
        <v>1279</v>
      </c>
      <c r="D380" s="19" t="s">
        <v>1280</v>
      </c>
      <c r="E380" s="19" t="s">
        <v>1281</v>
      </c>
      <c r="F380" s="20">
        <v>92.5</v>
      </c>
      <c r="G380" s="20">
        <v>96.5</v>
      </c>
      <c r="H380" s="20">
        <v>189</v>
      </c>
      <c r="I380" s="20"/>
      <c r="J380" s="20">
        <v>0</v>
      </c>
      <c r="K380" s="20">
        <v>63</v>
      </c>
      <c r="L380" s="32"/>
      <c r="M380" s="32"/>
      <c r="N380" s="29">
        <f t="shared" si="20"/>
        <v>37.8</v>
      </c>
      <c r="O380" s="30">
        <f>SUMPRODUCT(($Q$3:$Q$457=Q380)*($P$3:$P$457=P380)*($N$3:$N$457&gt;N380))+1</f>
        <v>2</v>
      </c>
      <c r="P380" s="33" t="s">
        <v>1278</v>
      </c>
      <c r="Q380" s="33" t="s">
        <v>1026</v>
      </c>
      <c r="S380" s="8">
        <f t="shared" si="21"/>
        <v>63</v>
      </c>
      <c r="T380" t="b">
        <f t="shared" si="22"/>
        <v>1</v>
      </c>
    </row>
    <row r="381" spans="1:20" ht="15" customHeight="1">
      <c r="A381" s="17">
        <v>17</v>
      </c>
      <c r="B381" s="17">
        <v>18</v>
      </c>
      <c r="C381" s="18" t="s">
        <v>1282</v>
      </c>
      <c r="D381" s="19" t="s">
        <v>1283</v>
      </c>
      <c r="E381" s="19" t="s">
        <v>1284</v>
      </c>
      <c r="F381" s="20">
        <v>89.3</v>
      </c>
      <c r="G381" s="20">
        <v>92.5</v>
      </c>
      <c r="H381" s="20">
        <v>181.8</v>
      </c>
      <c r="I381" s="20"/>
      <c r="J381" s="20">
        <v>0</v>
      </c>
      <c r="K381" s="20">
        <v>60.6</v>
      </c>
      <c r="L381" s="32"/>
      <c r="M381" s="32"/>
      <c r="N381" s="29">
        <f t="shared" si="20"/>
        <v>36.36</v>
      </c>
      <c r="O381" s="30">
        <f>SUMPRODUCT(($Q$3:$Q$457=Q381)*($P$3:$P$457=P381)*($N$3:$N$457&gt;N381))+1</f>
        <v>3</v>
      </c>
      <c r="P381" s="33" t="s">
        <v>1278</v>
      </c>
      <c r="Q381" s="33" t="s">
        <v>1026</v>
      </c>
      <c r="S381" s="8">
        <f t="shared" si="21"/>
        <v>60.6</v>
      </c>
      <c r="T381" t="b">
        <f t="shared" si="22"/>
        <v>1</v>
      </c>
    </row>
    <row r="382" spans="1:20" ht="15" customHeight="1">
      <c r="A382" s="17">
        <v>17</v>
      </c>
      <c r="B382" s="17">
        <v>19</v>
      </c>
      <c r="C382" s="18" t="s">
        <v>1285</v>
      </c>
      <c r="D382" s="19" t="s">
        <v>1286</v>
      </c>
      <c r="E382" s="19" t="s">
        <v>1287</v>
      </c>
      <c r="F382" s="20">
        <v>90</v>
      </c>
      <c r="G382" s="20">
        <v>110.5</v>
      </c>
      <c r="H382" s="20">
        <v>200.5</v>
      </c>
      <c r="I382" s="20"/>
      <c r="J382" s="20">
        <v>0</v>
      </c>
      <c r="K382" s="20">
        <v>66.83</v>
      </c>
      <c r="L382" s="32"/>
      <c r="M382" s="32"/>
      <c r="N382" s="29">
        <f t="shared" si="20"/>
        <v>40.1</v>
      </c>
      <c r="O382" s="30">
        <f>SUMPRODUCT(($Q$3:$Q$457=Q382)*($P$3:$P$457=P382)*($N$3:$N$457&gt;N382))+1</f>
        <v>1</v>
      </c>
      <c r="P382" s="33" t="s">
        <v>1288</v>
      </c>
      <c r="Q382" s="33" t="s">
        <v>1026</v>
      </c>
      <c r="S382" s="8">
        <f t="shared" si="21"/>
        <v>66.83</v>
      </c>
      <c r="T382" t="b">
        <f t="shared" si="22"/>
        <v>1</v>
      </c>
    </row>
    <row r="383" spans="1:20" ht="15" customHeight="1">
      <c r="A383" s="17">
        <v>17</v>
      </c>
      <c r="B383" s="17">
        <v>20</v>
      </c>
      <c r="C383" s="18" t="s">
        <v>1289</v>
      </c>
      <c r="D383" s="19" t="s">
        <v>1290</v>
      </c>
      <c r="E383" s="19" t="s">
        <v>1291</v>
      </c>
      <c r="F383" s="20">
        <v>82.5</v>
      </c>
      <c r="G383" s="20">
        <v>112</v>
      </c>
      <c r="H383" s="20">
        <v>194.5</v>
      </c>
      <c r="I383" s="20"/>
      <c r="J383" s="20">
        <v>0</v>
      </c>
      <c r="K383" s="20">
        <v>64.83</v>
      </c>
      <c r="L383" s="32"/>
      <c r="M383" s="32"/>
      <c r="N383" s="29">
        <f t="shared" si="20"/>
        <v>38.9</v>
      </c>
      <c r="O383" s="30">
        <f>SUMPRODUCT(($Q$3:$Q$457=Q383)*($P$3:$P$457=P383)*($N$3:$N$457&gt;N383))+1</f>
        <v>2</v>
      </c>
      <c r="P383" s="33" t="s">
        <v>1288</v>
      </c>
      <c r="Q383" s="33" t="s">
        <v>1026</v>
      </c>
      <c r="S383" s="8">
        <f t="shared" si="21"/>
        <v>64.83</v>
      </c>
      <c r="T383" t="b">
        <f t="shared" si="22"/>
        <v>1</v>
      </c>
    </row>
    <row r="384" spans="1:20" ht="15" customHeight="1">
      <c r="A384" s="17">
        <v>17</v>
      </c>
      <c r="B384" s="17">
        <v>21</v>
      </c>
      <c r="C384" s="18" t="s">
        <v>1292</v>
      </c>
      <c r="D384" s="19" t="s">
        <v>1293</v>
      </c>
      <c r="E384" s="19" t="s">
        <v>1294</v>
      </c>
      <c r="F384" s="20">
        <v>82.2</v>
      </c>
      <c r="G384" s="20">
        <v>102</v>
      </c>
      <c r="H384" s="20">
        <v>184.2</v>
      </c>
      <c r="I384" s="20"/>
      <c r="J384" s="20">
        <v>0</v>
      </c>
      <c r="K384" s="20">
        <v>61.4</v>
      </c>
      <c r="L384" s="32"/>
      <c r="M384" s="32"/>
      <c r="N384" s="29">
        <f t="shared" si="20"/>
        <v>36.84</v>
      </c>
      <c r="O384" s="30">
        <f>SUMPRODUCT(($Q$3:$Q$457=Q384)*($P$3:$P$457=P384)*($N$3:$N$457&gt;N384))+1</f>
        <v>3</v>
      </c>
      <c r="P384" s="33" t="s">
        <v>1288</v>
      </c>
      <c r="Q384" s="33" t="s">
        <v>1026</v>
      </c>
      <c r="S384" s="8">
        <f t="shared" si="21"/>
        <v>61.4</v>
      </c>
      <c r="T384" t="b">
        <f t="shared" si="22"/>
        <v>1</v>
      </c>
    </row>
    <row r="385" spans="1:20" ht="15" customHeight="1">
      <c r="A385" s="17">
        <v>18</v>
      </c>
      <c r="B385" s="17">
        <v>1</v>
      </c>
      <c r="C385" s="18" t="s">
        <v>1296</v>
      </c>
      <c r="D385" s="19" t="s">
        <v>1297</v>
      </c>
      <c r="E385" s="19" t="s">
        <v>1298</v>
      </c>
      <c r="F385" s="20">
        <v>90.2</v>
      </c>
      <c r="G385" s="20">
        <v>115.5</v>
      </c>
      <c r="H385" s="20">
        <v>205.7</v>
      </c>
      <c r="I385" s="20"/>
      <c r="J385" s="20">
        <v>0</v>
      </c>
      <c r="K385" s="20">
        <v>68.57</v>
      </c>
      <c r="L385" s="32"/>
      <c r="M385" s="32"/>
      <c r="N385" s="29">
        <f t="shared" si="20"/>
        <v>41.14</v>
      </c>
      <c r="O385" s="30">
        <f>SUMPRODUCT(($Q$3:$Q$457=Q385)*($P$3:$P$457=P385)*($N$3:$N$457&gt;N385))+1</f>
        <v>1</v>
      </c>
      <c r="P385" s="33" t="s">
        <v>1299</v>
      </c>
      <c r="Q385" s="33" t="s">
        <v>1026</v>
      </c>
      <c r="S385" s="8">
        <f t="shared" si="21"/>
        <v>68.57</v>
      </c>
      <c r="T385" t="b">
        <f t="shared" si="22"/>
        <v>1</v>
      </c>
    </row>
    <row r="386" spans="1:20" ht="15" customHeight="1">
      <c r="A386" s="17">
        <v>18</v>
      </c>
      <c r="B386" s="17">
        <v>2</v>
      </c>
      <c r="C386" s="18" t="s">
        <v>1300</v>
      </c>
      <c r="D386" s="19" t="s">
        <v>1301</v>
      </c>
      <c r="E386" s="19" t="s">
        <v>1302</v>
      </c>
      <c r="F386" s="20">
        <v>94.4</v>
      </c>
      <c r="G386" s="20">
        <v>96</v>
      </c>
      <c r="H386" s="20">
        <v>190.4</v>
      </c>
      <c r="I386" s="20"/>
      <c r="J386" s="20">
        <v>0</v>
      </c>
      <c r="K386" s="20">
        <v>63.47</v>
      </c>
      <c r="L386" s="32"/>
      <c r="M386" s="32"/>
      <c r="N386" s="29">
        <f t="shared" si="20"/>
        <v>38.08</v>
      </c>
      <c r="O386" s="30">
        <f>SUMPRODUCT(($Q$3:$Q$457=Q386)*($P$3:$P$457=P386)*($N$3:$N$457&gt;N386))+1</f>
        <v>2</v>
      </c>
      <c r="P386" s="33" t="s">
        <v>1299</v>
      </c>
      <c r="Q386" s="33" t="s">
        <v>1026</v>
      </c>
      <c r="S386" s="8">
        <f t="shared" si="21"/>
        <v>63.47</v>
      </c>
      <c r="T386" t="b">
        <f t="shared" si="22"/>
        <v>1</v>
      </c>
    </row>
    <row r="387" spans="1:20" ht="15" customHeight="1">
      <c r="A387" s="17">
        <v>18</v>
      </c>
      <c r="B387" s="17">
        <v>3</v>
      </c>
      <c r="C387" s="18" t="s">
        <v>1303</v>
      </c>
      <c r="D387" s="19" t="s">
        <v>1304</v>
      </c>
      <c r="E387" s="19" t="s">
        <v>1305</v>
      </c>
      <c r="F387" s="20">
        <v>83.5</v>
      </c>
      <c r="G387" s="20">
        <v>97.5</v>
      </c>
      <c r="H387" s="20">
        <v>181</v>
      </c>
      <c r="I387" s="20"/>
      <c r="J387" s="20">
        <v>0</v>
      </c>
      <c r="K387" s="20">
        <v>60.33</v>
      </c>
      <c r="L387" s="32"/>
      <c r="M387" s="32"/>
      <c r="N387" s="29">
        <f t="shared" si="20"/>
        <v>36.2</v>
      </c>
      <c r="O387" s="30">
        <f>SUMPRODUCT(($Q$3:$Q$457=Q387)*($P$3:$P$457=P387)*($N$3:$N$457&gt;N387))+1</f>
        <v>3</v>
      </c>
      <c r="P387" s="33" t="s">
        <v>1299</v>
      </c>
      <c r="Q387" s="33" t="s">
        <v>1026</v>
      </c>
      <c r="S387" s="8">
        <f t="shared" si="21"/>
        <v>60.33</v>
      </c>
      <c r="T387" t="b">
        <f t="shared" si="22"/>
        <v>1</v>
      </c>
    </row>
    <row r="388" spans="1:20" ht="15" customHeight="1">
      <c r="A388" s="17">
        <v>18</v>
      </c>
      <c r="B388" s="17">
        <v>4</v>
      </c>
      <c r="C388" s="18" t="s">
        <v>1306</v>
      </c>
      <c r="D388" s="19" t="s">
        <v>1307</v>
      </c>
      <c r="E388" s="19" t="s">
        <v>1308</v>
      </c>
      <c r="F388" s="20">
        <v>79.8</v>
      </c>
      <c r="G388" s="20">
        <v>100.5</v>
      </c>
      <c r="H388" s="20">
        <v>180.3</v>
      </c>
      <c r="I388" s="20"/>
      <c r="J388" s="20">
        <v>0</v>
      </c>
      <c r="K388" s="20">
        <v>60.1</v>
      </c>
      <c r="L388" s="32"/>
      <c r="M388" s="32"/>
      <c r="N388" s="29">
        <f t="shared" si="20"/>
        <v>36.06</v>
      </c>
      <c r="O388" s="30">
        <f>SUMPRODUCT(($Q$3:$Q$457=Q388)*($P$3:$P$457=P388)*($N$3:$N$457&gt;N388))+1</f>
        <v>1</v>
      </c>
      <c r="P388" s="33" t="s">
        <v>1309</v>
      </c>
      <c r="Q388" s="33" t="s">
        <v>1026</v>
      </c>
      <c r="S388" s="8">
        <f t="shared" si="21"/>
        <v>60.1</v>
      </c>
      <c r="T388" t="b">
        <f t="shared" si="22"/>
        <v>1</v>
      </c>
    </row>
    <row r="389" spans="1:20" ht="15" customHeight="1">
      <c r="A389" s="17">
        <v>18</v>
      </c>
      <c r="B389" s="17">
        <v>5</v>
      </c>
      <c r="C389" s="18" t="s">
        <v>1310</v>
      </c>
      <c r="D389" s="19" t="s">
        <v>1311</v>
      </c>
      <c r="E389" s="19" t="s">
        <v>1312</v>
      </c>
      <c r="F389" s="20">
        <v>73.7</v>
      </c>
      <c r="G389" s="20">
        <v>102.5</v>
      </c>
      <c r="H389" s="20">
        <v>176.2</v>
      </c>
      <c r="I389" s="20"/>
      <c r="J389" s="20">
        <v>0</v>
      </c>
      <c r="K389" s="20">
        <v>58.73</v>
      </c>
      <c r="L389" s="32"/>
      <c r="M389" s="32"/>
      <c r="N389" s="29">
        <f t="shared" si="20"/>
        <v>35.24</v>
      </c>
      <c r="O389" s="30">
        <f>SUMPRODUCT(($Q$3:$Q$457=Q389)*($P$3:$P$457=P389)*($N$3:$N$457&gt;N389))+1</f>
        <v>2</v>
      </c>
      <c r="P389" s="33" t="s">
        <v>1309</v>
      </c>
      <c r="Q389" s="33" t="s">
        <v>1026</v>
      </c>
      <c r="S389" s="8">
        <f t="shared" si="21"/>
        <v>58.73</v>
      </c>
      <c r="T389" t="b">
        <f t="shared" si="22"/>
        <v>1</v>
      </c>
    </row>
    <row r="390" spans="1:20" ht="15" customHeight="1">
      <c r="A390" s="17">
        <v>18</v>
      </c>
      <c r="B390" s="17">
        <v>6</v>
      </c>
      <c r="C390" s="18" t="s">
        <v>1313</v>
      </c>
      <c r="D390" s="19" t="s">
        <v>1314</v>
      </c>
      <c r="E390" s="19" t="s">
        <v>1315</v>
      </c>
      <c r="F390" s="20">
        <v>78.1</v>
      </c>
      <c r="G390" s="20">
        <v>97</v>
      </c>
      <c r="H390" s="20">
        <v>175.1</v>
      </c>
      <c r="I390" s="20"/>
      <c r="J390" s="20">
        <v>0</v>
      </c>
      <c r="K390" s="20">
        <v>58.37</v>
      </c>
      <c r="L390" s="32"/>
      <c r="M390" s="32"/>
      <c r="N390" s="29">
        <f t="shared" si="20"/>
        <v>35.02</v>
      </c>
      <c r="O390" s="30">
        <f>SUMPRODUCT(($Q$3:$Q$457=Q390)*($P$3:$P$457=P390)*($N$3:$N$457&gt;N390))+1</f>
        <v>3</v>
      </c>
      <c r="P390" s="33" t="s">
        <v>1309</v>
      </c>
      <c r="Q390" s="33" t="s">
        <v>1026</v>
      </c>
      <c r="S390" s="8">
        <f t="shared" si="21"/>
        <v>58.37</v>
      </c>
      <c r="T390" t="b">
        <f t="shared" si="22"/>
        <v>1</v>
      </c>
    </row>
    <row r="391" spans="1:20" ht="15" customHeight="1">
      <c r="A391" s="17">
        <v>18</v>
      </c>
      <c r="B391" s="17">
        <v>7</v>
      </c>
      <c r="C391" s="18" t="s">
        <v>1316</v>
      </c>
      <c r="D391" s="19" t="s">
        <v>1317</v>
      </c>
      <c r="E391" s="19" t="s">
        <v>1318</v>
      </c>
      <c r="F391" s="20">
        <v>80.7</v>
      </c>
      <c r="G391" s="20">
        <v>103</v>
      </c>
      <c r="H391" s="20">
        <v>183.7</v>
      </c>
      <c r="I391" s="20"/>
      <c r="J391" s="20">
        <v>0</v>
      </c>
      <c r="K391" s="20">
        <v>61.23</v>
      </c>
      <c r="L391" s="32"/>
      <c r="M391" s="32"/>
      <c r="N391" s="29">
        <f t="shared" si="20"/>
        <v>36.74</v>
      </c>
      <c r="O391" s="30">
        <f>SUMPRODUCT(($Q$3:$Q$457=Q391)*($P$3:$P$457=P391)*($N$3:$N$457&gt;N391))+1</f>
        <v>1</v>
      </c>
      <c r="P391" s="33" t="s">
        <v>1319</v>
      </c>
      <c r="Q391" s="33" t="s">
        <v>1026</v>
      </c>
      <c r="S391" s="8">
        <f t="shared" si="21"/>
        <v>61.23</v>
      </c>
      <c r="T391" t="b">
        <f t="shared" si="22"/>
        <v>1</v>
      </c>
    </row>
    <row r="392" spans="1:20" ht="15" customHeight="1">
      <c r="A392" s="17">
        <v>18</v>
      </c>
      <c r="B392" s="17">
        <v>8</v>
      </c>
      <c r="C392" s="18" t="s">
        <v>1320</v>
      </c>
      <c r="D392" s="19" t="s">
        <v>1321</v>
      </c>
      <c r="E392" s="19" t="s">
        <v>1322</v>
      </c>
      <c r="F392" s="20">
        <v>89.5</v>
      </c>
      <c r="G392" s="20">
        <v>83.5</v>
      </c>
      <c r="H392" s="20">
        <v>173</v>
      </c>
      <c r="I392" s="20"/>
      <c r="J392" s="20">
        <v>0</v>
      </c>
      <c r="K392" s="20">
        <v>57.67</v>
      </c>
      <c r="L392" s="32"/>
      <c r="M392" s="32"/>
      <c r="N392" s="29">
        <f t="shared" si="20"/>
        <v>34.6</v>
      </c>
      <c r="O392" s="30">
        <f>SUMPRODUCT(($Q$3:$Q$457=Q392)*($P$3:$P$457=P392)*($N$3:$N$457&gt;N392))+1</f>
        <v>2</v>
      </c>
      <c r="P392" s="33" t="s">
        <v>1319</v>
      </c>
      <c r="Q392" s="33" t="s">
        <v>1026</v>
      </c>
      <c r="S392" s="8">
        <f t="shared" si="21"/>
        <v>57.67</v>
      </c>
      <c r="T392" t="b">
        <f t="shared" si="22"/>
        <v>1</v>
      </c>
    </row>
    <row r="393" spans="1:20" ht="15" customHeight="1">
      <c r="A393" s="17">
        <v>18</v>
      </c>
      <c r="B393" s="17">
        <v>9</v>
      </c>
      <c r="C393" s="18" t="s">
        <v>1323</v>
      </c>
      <c r="D393" s="19" t="s">
        <v>1324</v>
      </c>
      <c r="E393" s="19" t="s">
        <v>1325</v>
      </c>
      <c r="F393" s="20">
        <v>69.8</v>
      </c>
      <c r="G393" s="20">
        <v>103</v>
      </c>
      <c r="H393" s="20">
        <v>172.8</v>
      </c>
      <c r="I393" s="20"/>
      <c r="J393" s="20">
        <v>0</v>
      </c>
      <c r="K393" s="20">
        <v>57.6</v>
      </c>
      <c r="L393" s="32"/>
      <c r="M393" s="32"/>
      <c r="N393" s="29">
        <f t="shared" si="20"/>
        <v>34.56</v>
      </c>
      <c r="O393" s="30">
        <f>SUMPRODUCT(($Q$3:$Q$457=Q393)*($P$3:$P$457=P393)*($N$3:$N$457&gt;N393))+1</f>
        <v>3</v>
      </c>
      <c r="P393" s="33" t="s">
        <v>1319</v>
      </c>
      <c r="Q393" s="33" t="s">
        <v>1026</v>
      </c>
      <c r="S393" s="8">
        <f t="shared" si="21"/>
        <v>57.6</v>
      </c>
      <c r="T393" t="b">
        <f t="shared" si="22"/>
        <v>1</v>
      </c>
    </row>
    <row r="394" spans="1:20" ht="15" customHeight="1">
      <c r="A394" s="17">
        <v>18</v>
      </c>
      <c r="B394" s="17">
        <v>10</v>
      </c>
      <c r="C394" s="18" t="s">
        <v>1326</v>
      </c>
      <c r="D394" s="19" t="s">
        <v>1327</v>
      </c>
      <c r="E394" s="19" t="s">
        <v>1328</v>
      </c>
      <c r="F394" s="20">
        <v>81.2</v>
      </c>
      <c r="G394" s="20">
        <v>116.5</v>
      </c>
      <c r="H394" s="20">
        <v>197.7</v>
      </c>
      <c r="I394" s="20"/>
      <c r="J394" s="20">
        <v>0</v>
      </c>
      <c r="K394" s="20">
        <v>65.9</v>
      </c>
      <c r="L394" s="32"/>
      <c r="M394" s="32"/>
      <c r="N394" s="29">
        <f t="shared" si="20"/>
        <v>39.54</v>
      </c>
      <c r="O394" s="30">
        <f>SUMPRODUCT(($Q$3:$Q$457=Q394)*($P$3:$P$457=P394)*($N$3:$N$457&gt;N394))+1</f>
        <v>1</v>
      </c>
      <c r="P394" s="33" t="s">
        <v>1329</v>
      </c>
      <c r="Q394" s="33" t="s">
        <v>1026</v>
      </c>
      <c r="S394" s="8">
        <f t="shared" si="21"/>
        <v>65.9</v>
      </c>
      <c r="T394" t="b">
        <f t="shared" si="22"/>
        <v>1</v>
      </c>
    </row>
    <row r="395" spans="1:20" ht="15" customHeight="1">
      <c r="A395" s="17">
        <v>18</v>
      </c>
      <c r="B395" s="17">
        <v>11</v>
      </c>
      <c r="C395" s="18" t="s">
        <v>1330</v>
      </c>
      <c r="D395" s="19" t="s">
        <v>1331</v>
      </c>
      <c r="E395" s="19" t="s">
        <v>1332</v>
      </c>
      <c r="F395" s="20">
        <v>94.4</v>
      </c>
      <c r="G395" s="20">
        <v>99</v>
      </c>
      <c r="H395" s="20">
        <v>193.4</v>
      </c>
      <c r="I395" s="20"/>
      <c r="J395" s="20">
        <v>0</v>
      </c>
      <c r="K395" s="20">
        <v>64.47</v>
      </c>
      <c r="L395" s="32"/>
      <c r="M395" s="32"/>
      <c r="N395" s="29">
        <f t="shared" si="20"/>
        <v>38.68</v>
      </c>
      <c r="O395" s="30">
        <f>SUMPRODUCT(($Q$3:$Q$457=Q395)*($P$3:$P$457=P395)*($N$3:$N$457&gt;N395))+1</f>
        <v>2</v>
      </c>
      <c r="P395" s="33" t="s">
        <v>1329</v>
      </c>
      <c r="Q395" s="33" t="s">
        <v>1026</v>
      </c>
      <c r="S395" s="8">
        <f t="shared" si="21"/>
        <v>64.47</v>
      </c>
      <c r="T395" t="b">
        <f t="shared" si="22"/>
        <v>1</v>
      </c>
    </row>
    <row r="396" spans="1:20" ht="15" customHeight="1">
      <c r="A396" s="17">
        <v>18</v>
      </c>
      <c r="B396" s="17">
        <v>12</v>
      </c>
      <c r="C396" s="18" t="s">
        <v>1333</v>
      </c>
      <c r="D396" s="19" t="s">
        <v>1334</v>
      </c>
      <c r="E396" s="19" t="s">
        <v>1335</v>
      </c>
      <c r="F396" s="20">
        <v>95.7</v>
      </c>
      <c r="G396" s="20">
        <v>93</v>
      </c>
      <c r="H396" s="20">
        <v>188.7</v>
      </c>
      <c r="I396" s="20"/>
      <c r="J396" s="20">
        <v>0</v>
      </c>
      <c r="K396" s="20">
        <v>62.9</v>
      </c>
      <c r="L396" s="32"/>
      <c r="M396" s="32"/>
      <c r="N396" s="29">
        <f t="shared" si="20"/>
        <v>37.74</v>
      </c>
      <c r="O396" s="30">
        <f>SUMPRODUCT(($Q$3:$Q$457=Q396)*($P$3:$P$457=P396)*($N$3:$N$457&gt;N396))+1</f>
        <v>3</v>
      </c>
      <c r="P396" s="33" t="s">
        <v>1329</v>
      </c>
      <c r="Q396" s="33" t="s">
        <v>1026</v>
      </c>
      <c r="S396" s="8">
        <f t="shared" si="21"/>
        <v>62.9</v>
      </c>
      <c r="T396" t="b">
        <f t="shared" si="22"/>
        <v>1</v>
      </c>
    </row>
    <row r="397" spans="1:20" ht="15" customHeight="1">
      <c r="A397" s="17">
        <v>18</v>
      </c>
      <c r="B397" s="17">
        <v>13</v>
      </c>
      <c r="C397" s="18" t="s">
        <v>1336</v>
      </c>
      <c r="D397" s="19" t="s">
        <v>1337</v>
      </c>
      <c r="E397" s="19" t="s">
        <v>1338</v>
      </c>
      <c r="F397" s="20">
        <v>99.5</v>
      </c>
      <c r="G397" s="20">
        <v>91</v>
      </c>
      <c r="H397" s="20">
        <v>190.5</v>
      </c>
      <c r="I397" s="20"/>
      <c r="J397" s="20">
        <v>0</v>
      </c>
      <c r="K397" s="20">
        <v>63.5</v>
      </c>
      <c r="L397" s="32"/>
      <c r="M397" s="32"/>
      <c r="N397" s="29">
        <f t="shared" si="20"/>
        <v>38.1</v>
      </c>
      <c r="O397" s="30">
        <f>SUMPRODUCT(($Q$3:$Q$457=Q397)*($P$3:$P$457=P397)*($N$3:$N$457&gt;N397))+1</f>
        <v>1</v>
      </c>
      <c r="P397" s="33" t="s">
        <v>1339</v>
      </c>
      <c r="Q397" s="33" t="s">
        <v>1026</v>
      </c>
      <c r="S397" s="8">
        <f t="shared" si="21"/>
        <v>63.5</v>
      </c>
      <c r="T397" t="b">
        <f t="shared" si="22"/>
        <v>1</v>
      </c>
    </row>
    <row r="398" spans="1:20" ht="15" customHeight="1">
      <c r="A398" s="17">
        <v>18</v>
      </c>
      <c r="B398" s="17">
        <v>14</v>
      </c>
      <c r="C398" s="18" t="s">
        <v>1340</v>
      </c>
      <c r="D398" s="19" t="s">
        <v>1341</v>
      </c>
      <c r="E398" s="19" t="s">
        <v>1342</v>
      </c>
      <c r="F398" s="20">
        <v>80.1</v>
      </c>
      <c r="G398" s="20">
        <v>107.5</v>
      </c>
      <c r="H398" s="20">
        <v>187.6</v>
      </c>
      <c r="I398" s="20"/>
      <c r="J398" s="20">
        <v>0</v>
      </c>
      <c r="K398" s="20">
        <v>62.53</v>
      </c>
      <c r="L398" s="32"/>
      <c r="M398" s="32"/>
      <c r="N398" s="29">
        <f t="shared" si="20"/>
        <v>37.52</v>
      </c>
      <c r="O398" s="30">
        <f>SUMPRODUCT(($Q$3:$Q$457=Q398)*($P$3:$P$457=P398)*($N$3:$N$457&gt;N398))+1</f>
        <v>2</v>
      </c>
      <c r="P398" s="33" t="s">
        <v>1339</v>
      </c>
      <c r="Q398" s="33" t="s">
        <v>1026</v>
      </c>
      <c r="S398" s="8">
        <f t="shared" si="21"/>
        <v>62.53</v>
      </c>
      <c r="T398" t="b">
        <f t="shared" si="22"/>
        <v>1</v>
      </c>
    </row>
    <row r="399" spans="1:20" ht="15" customHeight="1">
      <c r="A399" s="17">
        <v>18</v>
      </c>
      <c r="B399" s="17">
        <v>15</v>
      </c>
      <c r="C399" s="18" t="s">
        <v>1343</v>
      </c>
      <c r="D399" s="19" t="s">
        <v>1344</v>
      </c>
      <c r="E399" s="19" t="s">
        <v>1345</v>
      </c>
      <c r="F399" s="20">
        <v>75.4</v>
      </c>
      <c r="G399" s="20">
        <v>105</v>
      </c>
      <c r="H399" s="20">
        <v>180.4</v>
      </c>
      <c r="I399" s="20"/>
      <c r="J399" s="20">
        <v>0</v>
      </c>
      <c r="K399" s="20">
        <v>60.13</v>
      </c>
      <c r="L399" s="32"/>
      <c r="M399" s="32"/>
      <c r="N399" s="29">
        <f t="shared" si="20"/>
        <v>36.08</v>
      </c>
      <c r="O399" s="30">
        <f>SUMPRODUCT(($Q$3:$Q$457=Q399)*($P$3:$P$457=P399)*($N$3:$N$457&gt;N399))+1</f>
        <v>3</v>
      </c>
      <c r="P399" s="33" t="s">
        <v>1339</v>
      </c>
      <c r="Q399" s="33" t="s">
        <v>1026</v>
      </c>
      <c r="S399" s="8">
        <f t="shared" si="21"/>
        <v>60.13</v>
      </c>
      <c r="T399" t="b">
        <f t="shared" si="22"/>
        <v>1</v>
      </c>
    </row>
    <row r="400" spans="1:20" ht="15" customHeight="1">
      <c r="A400" s="17">
        <v>18</v>
      </c>
      <c r="B400" s="17">
        <v>16</v>
      </c>
      <c r="C400" s="18" t="s">
        <v>1346</v>
      </c>
      <c r="D400" s="19" t="s">
        <v>1347</v>
      </c>
      <c r="E400" s="19" t="s">
        <v>1348</v>
      </c>
      <c r="F400" s="20">
        <v>95.7</v>
      </c>
      <c r="G400" s="20">
        <v>100</v>
      </c>
      <c r="H400" s="20">
        <v>195.7</v>
      </c>
      <c r="I400" s="20"/>
      <c r="J400" s="20">
        <v>0</v>
      </c>
      <c r="K400" s="20">
        <v>65.23</v>
      </c>
      <c r="L400" s="32"/>
      <c r="M400" s="32"/>
      <c r="N400" s="29">
        <f t="shared" si="20"/>
        <v>39.14</v>
      </c>
      <c r="O400" s="30">
        <f>SUMPRODUCT(($Q$3:$Q$457=Q400)*($P$3:$P$457=P400)*($N$3:$N$457&gt;N400))+1</f>
        <v>1</v>
      </c>
      <c r="P400" s="33" t="s">
        <v>1349</v>
      </c>
      <c r="Q400" s="33" t="s">
        <v>1026</v>
      </c>
      <c r="S400" s="8">
        <f t="shared" si="21"/>
        <v>65.23</v>
      </c>
      <c r="T400" t="b">
        <f t="shared" si="22"/>
        <v>1</v>
      </c>
    </row>
    <row r="401" spans="1:20" ht="15" customHeight="1">
      <c r="A401" s="17">
        <v>18</v>
      </c>
      <c r="B401" s="17">
        <v>17</v>
      </c>
      <c r="C401" s="18" t="s">
        <v>1350</v>
      </c>
      <c r="D401" s="19" t="s">
        <v>1351</v>
      </c>
      <c r="E401" s="19" t="s">
        <v>1352</v>
      </c>
      <c r="F401" s="20">
        <v>96.6</v>
      </c>
      <c r="G401" s="20">
        <v>94</v>
      </c>
      <c r="H401" s="20">
        <v>190.6</v>
      </c>
      <c r="I401" s="20"/>
      <c r="J401" s="20">
        <v>0</v>
      </c>
      <c r="K401" s="20">
        <v>63.53</v>
      </c>
      <c r="L401" s="32"/>
      <c r="M401" s="32"/>
      <c r="N401" s="29">
        <f t="shared" si="20"/>
        <v>38.12</v>
      </c>
      <c r="O401" s="30">
        <f>SUMPRODUCT(($Q$3:$Q$457=Q401)*($P$3:$P$457=P401)*($N$3:$N$457&gt;N401))+1</f>
        <v>2</v>
      </c>
      <c r="P401" s="33" t="s">
        <v>1349</v>
      </c>
      <c r="Q401" s="33" t="s">
        <v>1026</v>
      </c>
      <c r="S401" s="8">
        <f aca="true" t="shared" si="23" ref="S401:S447">(F401+G401)/3+J401</f>
        <v>63.53</v>
      </c>
      <c r="T401" t="b">
        <f aca="true" t="shared" si="24" ref="T401:T447">EXACT(K401,S401)</f>
        <v>1</v>
      </c>
    </row>
    <row r="402" spans="1:20" ht="15" customHeight="1">
      <c r="A402" s="17">
        <v>18</v>
      </c>
      <c r="B402" s="17">
        <v>18</v>
      </c>
      <c r="C402" s="18" t="s">
        <v>1353</v>
      </c>
      <c r="D402" s="19" t="s">
        <v>1354</v>
      </c>
      <c r="E402" s="19" t="s">
        <v>1355</v>
      </c>
      <c r="F402" s="20">
        <v>82.6</v>
      </c>
      <c r="G402" s="20">
        <v>104</v>
      </c>
      <c r="H402" s="20">
        <v>186.6</v>
      </c>
      <c r="I402" s="20"/>
      <c r="J402" s="20">
        <v>0</v>
      </c>
      <c r="K402" s="20">
        <v>62.2</v>
      </c>
      <c r="L402" s="32"/>
      <c r="M402" s="32"/>
      <c r="N402" s="29">
        <f t="shared" si="20"/>
        <v>37.32</v>
      </c>
      <c r="O402" s="30">
        <f>SUMPRODUCT(($Q$3:$Q$457=Q402)*($P$3:$P$457=P402)*($N$3:$N$457&gt;N402))+1</f>
        <v>3</v>
      </c>
      <c r="P402" s="33" t="s">
        <v>1349</v>
      </c>
      <c r="Q402" s="33" t="s">
        <v>1026</v>
      </c>
      <c r="S402" s="8">
        <f t="shared" si="23"/>
        <v>62.2</v>
      </c>
      <c r="T402" t="b">
        <f t="shared" si="24"/>
        <v>1</v>
      </c>
    </row>
    <row r="403" spans="1:20" ht="15" customHeight="1">
      <c r="A403" s="17">
        <v>18</v>
      </c>
      <c r="B403" s="17">
        <v>19</v>
      </c>
      <c r="C403" s="18" t="s">
        <v>1356</v>
      </c>
      <c r="D403" s="19" t="s">
        <v>1357</v>
      </c>
      <c r="E403" s="19" t="s">
        <v>1358</v>
      </c>
      <c r="F403" s="20">
        <v>86.6</v>
      </c>
      <c r="G403" s="20">
        <v>98</v>
      </c>
      <c r="H403" s="20">
        <v>184.6</v>
      </c>
      <c r="I403" s="20"/>
      <c r="J403" s="20">
        <v>0</v>
      </c>
      <c r="K403" s="20">
        <v>61.53</v>
      </c>
      <c r="L403" s="32"/>
      <c r="M403" s="32"/>
      <c r="N403" s="29">
        <f t="shared" si="20"/>
        <v>36.92</v>
      </c>
      <c r="O403" s="30">
        <f>SUMPRODUCT(($Q$3:$Q$457=Q403)*($P$3:$P$457=P403)*($N$3:$N$457&gt;N403))+1</f>
        <v>1</v>
      </c>
      <c r="P403" s="33" t="s">
        <v>1359</v>
      </c>
      <c r="Q403" s="33" t="s">
        <v>1026</v>
      </c>
      <c r="S403" s="8">
        <f t="shared" si="23"/>
        <v>61.53</v>
      </c>
      <c r="T403" t="b">
        <f t="shared" si="24"/>
        <v>1</v>
      </c>
    </row>
    <row r="404" spans="1:20" ht="15" customHeight="1">
      <c r="A404" s="17">
        <v>18</v>
      </c>
      <c r="B404" s="17">
        <v>20</v>
      </c>
      <c r="C404" s="18" t="s">
        <v>1360</v>
      </c>
      <c r="D404" s="19" t="s">
        <v>1361</v>
      </c>
      <c r="E404" s="19" t="s">
        <v>1362</v>
      </c>
      <c r="F404" s="20">
        <v>83.7</v>
      </c>
      <c r="G404" s="20">
        <v>91.5</v>
      </c>
      <c r="H404" s="20">
        <v>175.2</v>
      </c>
      <c r="I404" s="20"/>
      <c r="J404" s="20">
        <v>0</v>
      </c>
      <c r="K404" s="20">
        <v>58.4</v>
      </c>
      <c r="L404" s="32"/>
      <c r="M404" s="32"/>
      <c r="N404" s="29">
        <f t="shared" si="20"/>
        <v>35.04</v>
      </c>
      <c r="O404" s="30">
        <f>SUMPRODUCT(($Q$3:$Q$457=Q404)*($P$3:$P$457=P404)*($N$3:$N$457&gt;N404))+1</f>
        <v>2</v>
      </c>
      <c r="P404" s="33" t="s">
        <v>1359</v>
      </c>
      <c r="Q404" s="33" t="s">
        <v>1026</v>
      </c>
      <c r="S404" s="8">
        <f t="shared" si="23"/>
        <v>58.4</v>
      </c>
      <c r="T404" t="b">
        <f t="shared" si="24"/>
        <v>1</v>
      </c>
    </row>
    <row r="405" spans="1:20" ht="15" customHeight="1">
      <c r="A405" s="17">
        <v>18</v>
      </c>
      <c r="B405" s="17">
        <v>21</v>
      </c>
      <c r="C405" s="18" t="s">
        <v>1363</v>
      </c>
      <c r="D405" s="19" t="s">
        <v>1364</v>
      </c>
      <c r="E405" s="19" t="s">
        <v>1365</v>
      </c>
      <c r="F405" s="20">
        <v>82.2</v>
      </c>
      <c r="G405" s="20">
        <v>85.5</v>
      </c>
      <c r="H405" s="20">
        <v>167.7</v>
      </c>
      <c r="I405" s="20"/>
      <c r="J405" s="20">
        <v>0</v>
      </c>
      <c r="K405" s="20">
        <v>55.9</v>
      </c>
      <c r="L405" s="32"/>
      <c r="M405" s="32"/>
      <c r="N405" s="29">
        <f t="shared" si="20"/>
        <v>33.54</v>
      </c>
      <c r="O405" s="30">
        <f>SUMPRODUCT(($Q$3:$Q$457=Q405)*($P$3:$P$457=P405)*($N$3:$N$457&gt;N405))+1</f>
        <v>3</v>
      </c>
      <c r="P405" s="33" t="s">
        <v>1359</v>
      </c>
      <c r="Q405" s="33" t="s">
        <v>1026</v>
      </c>
      <c r="S405" s="8">
        <f t="shared" si="23"/>
        <v>55.9</v>
      </c>
      <c r="T405" t="b">
        <f t="shared" si="24"/>
        <v>1</v>
      </c>
    </row>
    <row r="406" spans="1:20" ht="15" customHeight="1">
      <c r="A406" s="17">
        <v>19</v>
      </c>
      <c r="B406" s="17">
        <v>1</v>
      </c>
      <c r="C406" s="18" t="s">
        <v>1367</v>
      </c>
      <c r="D406" s="19" t="s">
        <v>1368</v>
      </c>
      <c r="E406" s="19" t="s">
        <v>1369</v>
      </c>
      <c r="F406" s="20">
        <v>88.6</v>
      </c>
      <c r="G406" s="20">
        <v>97</v>
      </c>
      <c r="H406" s="20">
        <v>185.6</v>
      </c>
      <c r="I406" s="20"/>
      <c r="J406" s="20">
        <v>0</v>
      </c>
      <c r="K406" s="20">
        <v>61.87</v>
      </c>
      <c r="L406" s="32"/>
      <c r="M406" s="32"/>
      <c r="N406" s="29">
        <f t="shared" si="20"/>
        <v>37.12</v>
      </c>
      <c r="O406" s="30">
        <f>SUMPRODUCT(($Q$3:$Q$457=Q406)*($P$3:$P$457=P406)*($N$3:$N$457&gt;N406))+1</f>
        <v>1</v>
      </c>
      <c r="P406" s="33" t="s">
        <v>1370</v>
      </c>
      <c r="Q406" s="33" t="s">
        <v>1026</v>
      </c>
      <c r="S406" s="8">
        <f t="shared" si="23"/>
        <v>61.87</v>
      </c>
      <c r="T406" t="b">
        <f t="shared" si="24"/>
        <v>1</v>
      </c>
    </row>
    <row r="407" spans="1:20" ht="15" customHeight="1">
      <c r="A407" s="17">
        <v>19</v>
      </c>
      <c r="B407" s="17">
        <v>2</v>
      </c>
      <c r="C407" s="18" t="s">
        <v>1371</v>
      </c>
      <c r="D407" s="19" t="s">
        <v>1372</v>
      </c>
      <c r="E407" s="19" t="s">
        <v>1373</v>
      </c>
      <c r="F407" s="20">
        <v>98</v>
      </c>
      <c r="G407" s="20">
        <v>84</v>
      </c>
      <c r="H407" s="20">
        <v>182</v>
      </c>
      <c r="I407" s="20"/>
      <c r="J407" s="20">
        <v>0</v>
      </c>
      <c r="K407" s="20">
        <v>60.67</v>
      </c>
      <c r="L407" s="32"/>
      <c r="M407" s="32"/>
      <c r="N407" s="29">
        <f t="shared" si="20"/>
        <v>36.4</v>
      </c>
      <c r="O407" s="30">
        <f>SUMPRODUCT(($Q$3:$Q$457=Q407)*($P$3:$P$457=P407)*($N$3:$N$457&gt;N407))+1</f>
        <v>2</v>
      </c>
      <c r="P407" s="33" t="s">
        <v>1370</v>
      </c>
      <c r="Q407" s="33" t="s">
        <v>1026</v>
      </c>
      <c r="S407" s="8">
        <f t="shared" si="23"/>
        <v>60.67</v>
      </c>
      <c r="T407" t="b">
        <f t="shared" si="24"/>
        <v>1</v>
      </c>
    </row>
    <row r="408" spans="1:20" ht="15" customHeight="1">
      <c r="A408" s="17">
        <v>19</v>
      </c>
      <c r="B408" s="17">
        <v>3</v>
      </c>
      <c r="C408" s="18" t="s">
        <v>1374</v>
      </c>
      <c r="D408" s="19" t="s">
        <v>1375</v>
      </c>
      <c r="E408" s="19" t="s">
        <v>1376</v>
      </c>
      <c r="F408" s="20">
        <v>77.4</v>
      </c>
      <c r="G408" s="20">
        <v>91.5</v>
      </c>
      <c r="H408" s="20">
        <v>168.9</v>
      </c>
      <c r="I408" s="20"/>
      <c r="J408" s="20">
        <v>0</v>
      </c>
      <c r="K408" s="20">
        <v>56.3</v>
      </c>
      <c r="L408" s="32"/>
      <c r="M408" s="32"/>
      <c r="N408" s="29">
        <f t="shared" si="20"/>
        <v>33.78</v>
      </c>
      <c r="O408" s="30">
        <f>SUMPRODUCT(($Q$3:$Q$457=Q408)*($P$3:$P$457=P408)*($N$3:$N$457&gt;N408))+1</f>
        <v>3</v>
      </c>
      <c r="P408" s="33" t="s">
        <v>1370</v>
      </c>
      <c r="Q408" s="33" t="s">
        <v>1026</v>
      </c>
      <c r="S408" s="8">
        <f t="shared" si="23"/>
        <v>56.3</v>
      </c>
      <c r="T408" t="b">
        <f t="shared" si="24"/>
        <v>1</v>
      </c>
    </row>
    <row r="409" spans="1:20" ht="15" customHeight="1">
      <c r="A409" s="17">
        <v>19</v>
      </c>
      <c r="B409" s="17">
        <v>4</v>
      </c>
      <c r="C409" s="18" t="s">
        <v>1377</v>
      </c>
      <c r="D409" s="19" t="s">
        <v>1378</v>
      </c>
      <c r="E409" s="19" t="s">
        <v>1379</v>
      </c>
      <c r="F409" s="20">
        <v>93.5</v>
      </c>
      <c r="G409" s="20">
        <v>105</v>
      </c>
      <c r="H409" s="20">
        <v>198.5</v>
      </c>
      <c r="I409" s="20"/>
      <c r="J409" s="20">
        <v>0</v>
      </c>
      <c r="K409" s="20">
        <v>66.17</v>
      </c>
      <c r="L409" s="32"/>
      <c r="M409" s="32"/>
      <c r="N409" s="29">
        <f t="shared" si="20"/>
        <v>39.7</v>
      </c>
      <c r="O409" s="30">
        <f>SUMPRODUCT(($Q$3:$Q$457=Q409)*($P$3:$P$457=P409)*($N$3:$N$457&gt;N409))+1</f>
        <v>1</v>
      </c>
      <c r="P409" s="33" t="s">
        <v>1380</v>
      </c>
      <c r="Q409" s="33" t="s">
        <v>1026</v>
      </c>
      <c r="S409" s="8">
        <f t="shared" si="23"/>
        <v>66.17</v>
      </c>
      <c r="T409" t="b">
        <f t="shared" si="24"/>
        <v>1</v>
      </c>
    </row>
    <row r="410" spans="1:20" ht="15" customHeight="1">
      <c r="A410" s="17">
        <v>19</v>
      </c>
      <c r="B410" s="17">
        <v>5</v>
      </c>
      <c r="C410" s="18" t="s">
        <v>1381</v>
      </c>
      <c r="D410" s="19" t="s">
        <v>1382</v>
      </c>
      <c r="E410" s="19" t="s">
        <v>1383</v>
      </c>
      <c r="F410" s="20">
        <v>94.9</v>
      </c>
      <c r="G410" s="20">
        <v>89.5</v>
      </c>
      <c r="H410" s="20">
        <v>184.4</v>
      </c>
      <c r="I410" s="20"/>
      <c r="J410" s="20">
        <v>0</v>
      </c>
      <c r="K410" s="20">
        <v>61.47</v>
      </c>
      <c r="L410" s="32"/>
      <c r="M410" s="32"/>
      <c r="N410" s="29">
        <f t="shared" si="20"/>
        <v>36.88</v>
      </c>
      <c r="O410" s="30">
        <f>SUMPRODUCT(($Q$3:$Q$457=Q410)*($P$3:$P$457=P410)*($N$3:$N$457&gt;N410))+1</f>
        <v>2</v>
      </c>
      <c r="P410" s="33" t="s">
        <v>1380</v>
      </c>
      <c r="Q410" s="33" t="s">
        <v>1026</v>
      </c>
      <c r="S410" s="8">
        <f t="shared" si="23"/>
        <v>61.47</v>
      </c>
      <c r="T410" t="b">
        <f t="shared" si="24"/>
        <v>1</v>
      </c>
    </row>
    <row r="411" spans="1:20" ht="15" customHeight="1">
      <c r="A411" s="17">
        <v>19</v>
      </c>
      <c r="B411" s="17">
        <v>6</v>
      </c>
      <c r="C411" s="18" t="s">
        <v>1384</v>
      </c>
      <c r="D411" s="19" t="s">
        <v>1385</v>
      </c>
      <c r="E411" s="19" t="s">
        <v>1386</v>
      </c>
      <c r="F411" s="20">
        <v>77.9</v>
      </c>
      <c r="G411" s="20">
        <v>103</v>
      </c>
      <c r="H411" s="20">
        <v>180.9</v>
      </c>
      <c r="I411" s="20"/>
      <c r="J411" s="20">
        <v>0</v>
      </c>
      <c r="K411" s="20">
        <v>60.3</v>
      </c>
      <c r="L411" s="32"/>
      <c r="M411" s="32"/>
      <c r="N411" s="29">
        <f t="shared" si="20"/>
        <v>36.18</v>
      </c>
      <c r="O411" s="30">
        <f>SUMPRODUCT(($Q$3:$Q$457=Q411)*($P$3:$P$457=P411)*($N$3:$N$457&gt;N411))+1</f>
        <v>3</v>
      </c>
      <c r="P411" s="33" t="s">
        <v>1380</v>
      </c>
      <c r="Q411" s="33" t="s">
        <v>1026</v>
      </c>
      <c r="S411" s="8">
        <f t="shared" si="23"/>
        <v>60.3</v>
      </c>
      <c r="T411" t="b">
        <f t="shared" si="24"/>
        <v>1</v>
      </c>
    </row>
    <row r="412" spans="1:20" ht="15" customHeight="1">
      <c r="A412" s="17">
        <v>19</v>
      </c>
      <c r="B412" s="17">
        <v>7</v>
      </c>
      <c r="C412" s="18" t="s">
        <v>1387</v>
      </c>
      <c r="D412" s="19" t="s">
        <v>1388</v>
      </c>
      <c r="E412" s="19" t="s">
        <v>1389</v>
      </c>
      <c r="F412" s="20">
        <v>90.4</v>
      </c>
      <c r="G412" s="20">
        <v>120.5</v>
      </c>
      <c r="H412" s="20">
        <v>210.9</v>
      </c>
      <c r="I412" s="20"/>
      <c r="J412" s="20">
        <v>0</v>
      </c>
      <c r="K412" s="20">
        <v>70.3</v>
      </c>
      <c r="L412" s="32"/>
      <c r="M412" s="32"/>
      <c r="N412" s="29">
        <f t="shared" si="20"/>
        <v>42.18</v>
      </c>
      <c r="O412" s="30">
        <f>SUMPRODUCT(($Q$3:$Q$457=Q412)*($P$3:$P$457=P412)*($N$3:$N$457&gt;N412))+1</f>
        <v>1</v>
      </c>
      <c r="P412" s="33" t="s">
        <v>1390</v>
      </c>
      <c r="Q412" s="33" t="s">
        <v>1026</v>
      </c>
      <c r="S412" s="8">
        <f t="shared" si="23"/>
        <v>70.3</v>
      </c>
      <c r="T412" t="b">
        <f t="shared" si="24"/>
        <v>1</v>
      </c>
    </row>
    <row r="413" spans="1:20" ht="15" customHeight="1">
      <c r="A413" s="17">
        <v>19</v>
      </c>
      <c r="B413" s="17">
        <v>8</v>
      </c>
      <c r="C413" s="18" t="s">
        <v>1391</v>
      </c>
      <c r="D413" s="19" t="s">
        <v>1392</v>
      </c>
      <c r="E413" s="19" t="s">
        <v>1393</v>
      </c>
      <c r="F413" s="20">
        <v>75.8</v>
      </c>
      <c r="G413" s="20">
        <v>101</v>
      </c>
      <c r="H413" s="20">
        <v>176.8</v>
      </c>
      <c r="I413" s="20"/>
      <c r="J413" s="20">
        <v>0</v>
      </c>
      <c r="K413" s="20">
        <v>58.93</v>
      </c>
      <c r="L413" s="32"/>
      <c r="M413" s="32"/>
      <c r="N413" s="29">
        <f t="shared" si="20"/>
        <v>35.36</v>
      </c>
      <c r="O413" s="30">
        <f>SUMPRODUCT(($Q$3:$Q$457=Q413)*($P$3:$P$457=P413)*($N$3:$N$457&gt;N413))+1</f>
        <v>2</v>
      </c>
      <c r="P413" s="33" t="s">
        <v>1390</v>
      </c>
      <c r="Q413" s="33" t="s">
        <v>1026</v>
      </c>
      <c r="S413" s="8">
        <f t="shared" si="23"/>
        <v>58.93</v>
      </c>
      <c r="T413" t="b">
        <f t="shared" si="24"/>
        <v>1</v>
      </c>
    </row>
    <row r="414" spans="1:20" ht="15" customHeight="1">
      <c r="A414" s="17">
        <v>19</v>
      </c>
      <c r="B414" s="17">
        <v>9</v>
      </c>
      <c r="C414" s="18" t="s">
        <v>1394</v>
      </c>
      <c r="D414" s="19" t="s">
        <v>1395</v>
      </c>
      <c r="E414" s="19" t="s">
        <v>1396</v>
      </c>
      <c r="F414" s="20">
        <v>67.8</v>
      </c>
      <c r="G414" s="20">
        <v>106.5</v>
      </c>
      <c r="H414" s="20">
        <v>174.3</v>
      </c>
      <c r="I414" s="20"/>
      <c r="J414" s="20">
        <v>0</v>
      </c>
      <c r="K414" s="20">
        <v>58.1</v>
      </c>
      <c r="L414" s="32"/>
      <c r="M414" s="32"/>
      <c r="N414" s="29">
        <f t="shared" si="20"/>
        <v>34.86</v>
      </c>
      <c r="O414" s="30">
        <f>SUMPRODUCT(($Q$3:$Q$457=Q414)*($P$3:$P$457=P414)*($N$3:$N$457&gt;N414))+1</f>
        <v>3</v>
      </c>
      <c r="P414" s="33" t="s">
        <v>1390</v>
      </c>
      <c r="Q414" s="33" t="s">
        <v>1026</v>
      </c>
      <c r="S414" s="8">
        <f t="shared" si="23"/>
        <v>58.1</v>
      </c>
      <c r="T414" t="b">
        <f t="shared" si="24"/>
        <v>1</v>
      </c>
    </row>
    <row r="415" spans="1:20" ht="15" customHeight="1">
      <c r="A415" s="17">
        <v>19</v>
      </c>
      <c r="B415" s="17">
        <v>10</v>
      </c>
      <c r="C415" s="18" t="s">
        <v>1397</v>
      </c>
      <c r="D415" s="19" t="s">
        <v>1398</v>
      </c>
      <c r="E415" s="19" t="s">
        <v>1399</v>
      </c>
      <c r="F415" s="20">
        <v>78.2</v>
      </c>
      <c r="G415" s="20">
        <v>117.5</v>
      </c>
      <c r="H415" s="20">
        <v>195.7</v>
      </c>
      <c r="I415" s="20"/>
      <c r="J415" s="20">
        <v>0</v>
      </c>
      <c r="K415" s="20">
        <v>65.23</v>
      </c>
      <c r="L415" s="32"/>
      <c r="M415" s="32"/>
      <c r="N415" s="29">
        <f t="shared" si="20"/>
        <v>39.14</v>
      </c>
      <c r="O415" s="30">
        <f>SUMPRODUCT(($Q$3:$Q$457=Q415)*($P$3:$P$457=P415)*($N$3:$N$457&gt;N415))+1</f>
        <v>1</v>
      </c>
      <c r="P415" s="33" t="s">
        <v>1400</v>
      </c>
      <c r="Q415" s="33" t="s">
        <v>1026</v>
      </c>
      <c r="S415" s="8">
        <f t="shared" si="23"/>
        <v>65.23</v>
      </c>
      <c r="T415" t="b">
        <f t="shared" si="24"/>
        <v>1</v>
      </c>
    </row>
    <row r="416" spans="1:20" ht="15" customHeight="1">
      <c r="A416" s="17">
        <v>19</v>
      </c>
      <c r="B416" s="17">
        <v>11</v>
      </c>
      <c r="C416" s="18" t="s">
        <v>1401</v>
      </c>
      <c r="D416" s="19" t="s">
        <v>1402</v>
      </c>
      <c r="E416" s="19" t="s">
        <v>1403</v>
      </c>
      <c r="F416" s="20">
        <v>100.5</v>
      </c>
      <c r="G416" s="20">
        <v>95</v>
      </c>
      <c r="H416" s="20">
        <v>195.5</v>
      </c>
      <c r="I416" s="20"/>
      <c r="J416" s="20">
        <v>0</v>
      </c>
      <c r="K416" s="20">
        <v>65.17</v>
      </c>
      <c r="L416" s="32"/>
      <c r="M416" s="32"/>
      <c r="N416" s="29">
        <f t="shared" si="20"/>
        <v>39.1</v>
      </c>
      <c r="O416" s="30">
        <f>SUMPRODUCT(($Q$3:$Q$457=Q416)*($P$3:$P$457=P416)*($N$3:$N$457&gt;N416))+1</f>
        <v>2</v>
      </c>
      <c r="P416" s="33" t="s">
        <v>1400</v>
      </c>
      <c r="Q416" s="33" t="s">
        <v>1026</v>
      </c>
      <c r="S416" s="8">
        <f t="shared" si="23"/>
        <v>65.17</v>
      </c>
      <c r="T416" t="b">
        <f t="shared" si="24"/>
        <v>1</v>
      </c>
    </row>
    <row r="417" spans="1:20" ht="15" customHeight="1">
      <c r="A417" s="17">
        <v>19</v>
      </c>
      <c r="B417" s="17">
        <v>12</v>
      </c>
      <c r="C417" s="18" t="s">
        <v>1404</v>
      </c>
      <c r="D417" s="19" t="s">
        <v>1405</v>
      </c>
      <c r="E417" s="19" t="s">
        <v>1406</v>
      </c>
      <c r="F417" s="20">
        <v>80.5</v>
      </c>
      <c r="G417" s="20">
        <v>106.5</v>
      </c>
      <c r="H417" s="20">
        <v>187</v>
      </c>
      <c r="I417" s="20"/>
      <c r="J417" s="20">
        <v>0</v>
      </c>
      <c r="K417" s="20">
        <v>62.33</v>
      </c>
      <c r="L417" s="32"/>
      <c r="M417" s="32"/>
      <c r="N417" s="29">
        <f t="shared" si="20"/>
        <v>37.4</v>
      </c>
      <c r="O417" s="30">
        <f>SUMPRODUCT(($Q$3:$Q$457=Q417)*($P$3:$P$457=P417)*($N$3:$N$457&gt;N417))+1</f>
        <v>3</v>
      </c>
      <c r="P417" s="33" t="s">
        <v>1400</v>
      </c>
      <c r="Q417" s="33" t="s">
        <v>1026</v>
      </c>
      <c r="S417" s="8">
        <f t="shared" si="23"/>
        <v>62.33</v>
      </c>
      <c r="T417" t="b">
        <f t="shared" si="24"/>
        <v>1</v>
      </c>
    </row>
    <row r="418" spans="1:20" ht="15" customHeight="1">
      <c r="A418" s="17">
        <v>19</v>
      </c>
      <c r="B418" s="17">
        <v>13</v>
      </c>
      <c r="C418" s="18" t="s">
        <v>1407</v>
      </c>
      <c r="D418" s="19" t="s">
        <v>1408</v>
      </c>
      <c r="E418" s="19" t="s">
        <v>1409</v>
      </c>
      <c r="F418" s="20">
        <v>87.4</v>
      </c>
      <c r="G418" s="20">
        <v>92</v>
      </c>
      <c r="H418" s="20">
        <v>179.4</v>
      </c>
      <c r="I418" s="20"/>
      <c r="J418" s="20">
        <v>0</v>
      </c>
      <c r="K418" s="20">
        <v>59.8</v>
      </c>
      <c r="L418" s="32"/>
      <c r="M418" s="32"/>
      <c r="N418" s="29">
        <f t="shared" si="20"/>
        <v>35.88</v>
      </c>
      <c r="O418" s="30">
        <f>SUMPRODUCT(($Q$3:$Q$457=Q418)*($P$3:$P$457=P418)*($N$3:$N$457&gt;N418))+1</f>
        <v>1</v>
      </c>
      <c r="P418" s="33" t="s">
        <v>1410</v>
      </c>
      <c r="Q418" s="33" t="s">
        <v>1026</v>
      </c>
      <c r="S418" s="8">
        <f t="shared" si="23"/>
        <v>59.8</v>
      </c>
      <c r="T418" t="b">
        <f t="shared" si="24"/>
        <v>1</v>
      </c>
    </row>
    <row r="419" spans="1:20" ht="15" customHeight="1">
      <c r="A419" s="17">
        <v>19</v>
      </c>
      <c r="B419" s="17">
        <v>14</v>
      </c>
      <c r="C419" s="18" t="s">
        <v>1411</v>
      </c>
      <c r="D419" s="19" t="s">
        <v>1412</v>
      </c>
      <c r="E419" s="19" t="s">
        <v>1413</v>
      </c>
      <c r="F419" s="20">
        <v>98.8</v>
      </c>
      <c r="G419" s="20">
        <v>79.5</v>
      </c>
      <c r="H419" s="20">
        <v>178.3</v>
      </c>
      <c r="I419" s="20"/>
      <c r="J419" s="20">
        <v>0</v>
      </c>
      <c r="K419" s="20">
        <v>59.43</v>
      </c>
      <c r="L419" s="32"/>
      <c r="M419" s="32"/>
      <c r="N419" s="29">
        <f t="shared" si="20"/>
        <v>35.66</v>
      </c>
      <c r="O419" s="30">
        <f>SUMPRODUCT(($Q$3:$Q$457=Q419)*($P$3:$P$457=P419)*($N$3:$N$457&gt;N419))+1</f>
        <v>2</v>
      </c>
      <c r="P419" s="33" t="s">
        <v>1410</v>
      </c>
      <c r="Q419" s="33" t="s">
        <v>1026</v>
      </c>
      <c r="S419" s="8">
        <f t="shared" si="23"/>
        <v>59.43</v>
      </c>
      <c r="T419" t="b">
        <f t="shared" si="24"/>
        <v>1</v>
      </c>
    </row>
    <row r="420" spans="1:20" ht="15" customHeight="1">
      <c r="A420" s="17">
        <v>19</v>
      </c>
      <c r="B420" s="17">
        <v>15</v>
      </c>
      <c r="C420" s="18" t="s">
        <v>1414</v>
      </c>
      <c r="D420" s="19" t="s">
        <v>1415</v>
      </c>
      <c r="E420" s="19" t="s">
        <v>1416</v>
      </c>
      <c r="F420" s="20">
        <v>76.7</v>
      </c>
      <c r="G420" s="20">
        <v>95.5</v>
      </c>
      <c r="H420" s="20">
        <v>172.2</v>
      </c>
      <c r="I420" s="20"/>
      <c r="J420" s="20">
        <v>0</v>
      </c>
      <c r="K420" s="20">
        <v>57.4</v>
      </c>
      <c r="L420" s="32"/>
      <c r="M420" s="32"/>
      <c r="N420" s="29">
        <f t="shared" si="20"/>
        <v>34.44</v>
      </c>
      <c r="O420" s="30">
        <f>SUMPRODUCT(($Q$3:$Q$457=Q420)*($P$3:$P$457=P420)*($N$3:$N$457&gt;N420))+1</f>
        <v>3</v>
      </c>
      <c r="P420" s="33" t="s">
        <v>1410</v>
      </c>
      <c r="Q420" s="33" t="s">
        <v>1026</v>
      </c>
      <c r="S420" s="8">
        <f t="shared" si="23"/>
        <v>57.4</v>
      </c>
      <c r="T420" t="b">
        <f t="shared" si="24"/>
        <v>1</v>
      </c>
    </row>
    <row r="421" spans="1:20" ht="15" customHeight="1">
      <c r="A421" s="17">
        <v>19</v>
      </c>
      <c r="B421" s="17">
        <v>16</v>
      </c>
      <c r="C421" s="18" t="s">
        <v>1417</v>
      </c>
      <c r="D421" s="19" t="s">
        <v>1418</v>
      </c>
      <c r="E421" s="19" t="s">
        <v>1419</v>
      </c>
      <c r="F421" s="20">
        <v>92.9</v>
      </c>
      <c r="G421" s="20">
        <v>107</v>
      </c>
      <c r="H421" s="20">
        <v>199.9</v>
      </c>
      <c r="I421" s="20"/>
      <c r="J421" s="20">
        <v>0</v>
      </c>
      <c r="K421" s="20">
        <v>66.63</v>
      </c>
      <c r="L421" s="32"/>
      <c r="M421" s="32"/>
      <c r="N421" s="29">
        <f t="shared" si="20"/>
        <v>39.98</v>
      </c>
      <c r="O421" s="30">
        <f>SUMPRODUCT(($Q$3:$Q$457=Q421)*($P$3:$P$457=P421)*($N$3:$N$457&gt;N421))+1</f>
        <v>1</v>
      </c>
      <c r="P421" s="33" t="s">
        <v>1420</v>
      </c>
      <c r="Q421" s="33" t="s">
        <v>1026</v>
      </c>
      <c r="S421" s="8">
        <f t="shared" si="23"/>
        <v>66.63</v>
      </c>
      <c r="T421" t="b">
        <f t="shared" si="24"/>
        <v>1</v>
      </c>
    </row>
    <row r="422" spans="1:20" ht="15" customHeight="1">
      <c r="A422" s="17">
        <v>19</v>
      </c>
      <c r="B422" s="17">
        <v>17</v>
      </c>
      <c r="C422" s="18" t="s">
        <v>1421</v>
      </c>
      <c r="D422" s="19" t="s">
        <v>1422</v>
      </c>
      <c r="E422" s="19" t="s">
        <v>1423</v>
      </c>
      <c r="F422" s="20">
        <v>74.3</v>
      </c>
      <c r="G422" s="20">
        <v>96</v>
      </c>
      <c r="H422" s="20">
        <v>170.3</v>
      </c>
      <c r="I422" s="20"/>
      <c r="J422" s="20">
        <v>0</v>
      </c>
      <c r="K422" s="20">
        <v>56.77</v>
      </c>
      <c r="L422" s="32"/>
      <c r="M422" s="32"/>
      <c r="N422" s="29">
        <f t="shared" si="20"/>
        <v>34.06</v>
      </c>
      <c r="O422" s="30">
        <f>SUMPRODUCT(($Q$3:$Q$457=Q422)*($P$3:$P$457=P422)*($N$3:$N$457&gt;N422))+1</f>
        <v>2</v>
      </c>
      <c r="P422" s="33" t="s">
        <v>1420</v>
      </c>
      <c r="Q422" s="33" t="s">
        <v>1026</v>
      </c>
      <c r="S422" s="8">
        <f t="shared" si="23"/>
        <v>56.77</v>
      </c>
      <c r="T422" t="b">
        <f t="shared" si="24"/>
        <v>1</v>
      </c>
    </row>
    <row r="423" spans="1:20" ht="15" customHeight="1">
      <c r="A423" s="17">
        <v>19</v>
      </c>
      <c r="B423" s="17">
        <v>18</v>
      </c>
      <c r="C423" s="18" t="s">
        <v>1424</v>
      </c>
      <c r="D423" s="19" t="s">
        <v>1425</v>
      </c>
      <c r="E423" s="19" t="s">
        <v>1426</v>
      </c>
      <c r="F423" s="20">
        <v>75</v>
      </c>
      <c r="G423" s="20">
        <v>89.5</v>
      </c>
      <c r="H423" s="20">
        <v>164.5</v>
      </c>
      <c r="I423" s="20"/>
      <c r="J423" s="20">
        <v>0</v>
      </c>
      <c r="K423" s="20">
        <v>54.83</v>
      </c>
      <c r="L423" s="32"/>
      <c r="M423" s="32"/>
      <c r="N423" s="29">
        <f t="shared" si="20"/>
        <v>32.9</v>
      </c>
      <c r="O423" s="30">
        <f>SUMPRODUCT(($Q$3:$Q$457=Q423)*($P$3:$P$457=P423)*($N$3:$N$457&gt;N423))+1</f>
        <v>3</v>
      </c>
      <c r="P423" s="33" t="s">
        <v>1420</v>
      </c>
      <c r="Q423" s="33" t="s">
        <v>1026</v>
      </c>
      <c r="S423" s="8">
        <f t="shared" si="23"/>
        <v>54.83</v>
      </c>
      <c r="T423" t="b">
        <f t="shared" si="24"/>
        <v>1</v>
      </c>
    </row>
    <row r="424" spans="1:20" ht="15" customHeight="1">
      <c r="A424" s="17">
        <v>19</v>
      </c>
      <c r="B424" s="17">
        <v>19</v>
      </c>
      <c r="C424" s="18" t="s">
        <v>1427</v>
      </c>
      <c r="D424" s="19" t="s">
        <v>1428</v>
      </c>
      <c r="E424" s="19" t="s">
        <v>1429</v>
      </c>
      <c r="F424" s="20">
        <v>86.2</v>
      </c>
      <c r="G424" s="20">
        <v>98.5</v>
      </c>
      <c r="H424" s="20">
        <v>184.7</v>
      </c>
      <c r="I424" s="20"/>
      <c r="J424" s="20">
        <v>0</v>
      </c>
      <c r="K424" s="20">
        <v>61.57</v>
      </c>
      <c r="L424" s="32"/>
      <c r="M424" s="32"/>
      <c r="N424" s="29">
        <f t="shared" si="20"/>
        <v>36.94</v>
      </c>
      <c r="O424" s="30">
        <f>SUMPRODUCT(($Q$3:$Q$457=Q424)*($P$3:$P$457=P424)*($N$3:$N$457&gt;N424))+1</f>
        <v>1</v>
      </c>
      <c r="P424" s="33" t="s">
        <v>1430</v>
      </c>
      <c r="Q424" s="33" t="s">
        <v>1026</v>
      </c>
      <c r="S424" s="8">
        <f t="shared" si="23"/>
        <v>61.57</v>
      </c>
      <c r="T424" t="b">
        <f t="shared" si="24"/>
        <v>1</v>
      </c>
    </row>
    <row r="425" spans="1:20" ht="15" customHeight="1">
      <c r="A425" s="17">
        <v>19</v>
      </c>
      <c r="B425" s="17">
        <v>20</v>
      </c>
      <c r="C425" s="18" t="s">
        <v>1431</v>
      </c>
      <c r="D425" s="19" t="s">
        <v>1432</v>
      </c>
      <c r="E425" s="19" t="s">
        <v>1433</v>
      </c>
      <c r="F425" s="20">
        <v>78.9</v>
      </c>
      <c r="G425" s="20">
        <v>99</v>
      </c>
      <c r="H425" s="20">
        <v>177.9</v>
      </c>
      <c r="I425" s="20"/>
      <c r="J425" s="20">
        <v>0</v>
      </c>
      <c r="K425" s="20">
        <v>59.3</v>
      </c>
      <c r="L425" s="32"/>
      <c r="M425" s="32"/>
      <c r="N425" s="29">
        <f t="shared" si="20"/>
        <v>35.58</v>
      </c>
      <c r="O425" s="30">
        <f>SUMPRODUCT(($Q$3:$Q$457=Q425)*($P$3:$P$457=P425)*($N$3:$N$457&gt;N425))+1</f>
        <v>2</v>
      </c>
      <c r="P425" s="33" t="s">
        <v>1430</v>
      </c>
      <c r="Q425" s="33" t="s">
        <v>1026</v>
      </c>
      <c r="S425" s="8">
        <f t="shared" si="23"/>
        <v>59.3</v>
      </c>
      <c r="T425" t="b">
        <f t="shared" si="24"/>
        <v>1</v>
      </c>
    </row>
    <row r="426" spans="1:20" ht="15" customHeight="1">
      <c r="A426" s="17">
        <v>19</v>
      </c>
      <c r="B426" s="17">
        <v>21</v>
      </c>
      <c r="C426" s="18" t="s">
        <v>1434</v>
      </c>
      <c r="D426" s="19" t="s">
        <v>1435</v>
      </c>
      <c r="E426" s="19" t="s">
        <v>1436</v>
      </c>
      <c r="F426" s="20">
        <v>73.4</v>
      </c>
      <c r="G426" s="20">
        <v>95.5</v>
      </c>
      <c r="H426" s="20">
        <v>168.9</v>
      </c>
      <c r="I426" s="20"/>
      <c r="J426" s="20">
        <v>0</v>
      </c>
      <c r="K426" s="20">
        <v>56.3</v>
      </c>
      <c r="L426" s="32"/>
      <c r="M426" s="32"/>
      <c r="N426" s="29">
        <f t="shared" si="20"/>
        <v>33.78</v>
      </c>
      <c r="O426" s="30">
        <f>SUMPRODUCT(($Q$3:$Q$457=Q426)*($P$3:$P$457=P426)*($N$3:$N$457&gt;N426))+1</f>
        <v>3</v>
      </c>
      <c r="P426" s="33" t="s">
        <v>1430</v>
      </c>
      <c r="Q426" s="33" t="s">
        <v>1026</v>
      </c>
      <c r="S426" s="8">
        <f t="shared" si="23"/>
        <v>56.3</v>
      </c>
      <c r="T426" t="b">
        <f t="shared" si="24"/>
        <v>1</v>
      </c>
    </row>
    <row r="427" spans="1:20" ht="15" customHeight="1">
      <c r="A427" s="17">
        <v>20</v>
      </c>
      <c r="B427" s="17">
        <v>1</v>
      </c>
      <c r="C427" s="18" t="s">
        <v>1438</v>
      </c>
      <c r="D427" s="19" t="s">
        <v>1439</v>
      </c>
      <c r="E427" s="19" t="s">
        <v>1440</v>
      </c>
      <c r="F427" s="20">
        <v>80.4</v>
      </c>
      <c r="G427" s="20">
        <v>99</v>
      </c>
      <c r="H427" s="20">
        <v>179.4</v>
      </c>
      <c r="I427" s="20"/>
      <c r="J427" s="20">
        <v>0</v>
      </c>
      <c r="K427" s="20">
        <v>59.8</v>
      </c>
      <c r="L427" s="32"/>
      <c r="M427" s="32"/>
      <c r="N427" s="29">
        <f t="shared" si="20"/>
        <v>35.88</v>
      </c>
      <c r="O427" s="30">
        <f>SUMPRODUCT(($Q$3:$Q$457=Q427)*($P$3:$P$457=P427)*($N$3:$N$457&gt;N427))+1</f>
        <v>1</v>
      </c>
      <c r="P427" s="33" t="s">
        <v>1441</v>
      </c>
      <c r="Q427" s="33" t="s">
        <v>1026</v>
      </c>
      <c r="S427" s="8">
        <f t="shared" si="23"/>
        <v>59.8</v>
      </c>
      <c r="T427" t="b">
        <f t="shared" si="24"/>
        <v>1</v>
      </c>
    </row>
    <row r="428" spans="1:20" ht="15" customHeight="1">
      <c r="A428" s="17">
        <v>20</v>
      </c>
      <c r="B428" s="17">
        <v>2</v>
      </c>
      <c r="C428" s="18" t="s">
        <v>1442</v>
      </c>
      <c r="D428" s="19" t="s">
        <v>1443</v>
      </c>
      <c r="E428" s="19" t="s">
        <v>1444</v>
      </c>
      <c r="F428" s="20">
        <v>82.2</v>
      </c>
      <c r="G428" s="20">
        <v>95</v>
      </c>
      <c r="H428" s="20">
        <v>177.2</v>
      </c>
      <c r="I428" s="20"/>
      <c r="J428" s="20">
        <v>0</v>
      </c>
      <c r="K428" s="20">
        <v>59.07</v>
      </c>
      <c r="L428" s="32"/>
      <c r="M428" s="32"/>
      <c r="N428" s="29">
        <f t="shared" si="20"/>
        <v>35.44</v>
      </c>
      <c r="O428" s="30">
        <f>SUMPRODUCT(($Q$3:$Q$457=Q428)*($P$3:$P$457=P428)*($N$3:$N$457&gt;N428))+1</f>
        <v>2</v>
      </c>
      <c r="P428" s="33" t="s">
        <v>1441</v>
      </c>
      <c r="Q428" s="33" t="s">
        <v>1026</v>
      </c>
      <c r="S428" s="8">
        <f t="shared" si="23"/>
        <v>59.07</v>
      </c>
      <c r="T428" t="b">
        <f t="shared" si="24"/>
        <v>1</v>
      </c>
    </row>
    <row r="429" spans="1:20" ht="15" customHeight="1">
      <c r="A429" s="17">
        <v>20</v>
      </c>
      <c r="B429" s="17">
        <v>3</v>
      </c>
      <c r="C429" s="18" t="s">
        <v>1445</v>
      </c>
      <c r="D429" s="19" t="s">
        <v>1446</v>
      </c>
      <c r="E429" s="19" t="s">
        <v>1447</v>
      </c>
      <c r="F429" s="20">
        <v>90.6</v>
      </c>
      <c r="G429" s="20">
        <v>80</v>
      </c>
      <c r="H429" s="20">
        <v>170.6</v>
      </c>
      <c r="I429" s="20"/>
      <c r="J429" s="20">
        <v>0</v>
      </c>
      <c r="K429" s="20">
        <v>56.87</v>
      </c>
      <c r="L429" s="32"/>
      <c r="M429" s="32"/>
      <c r="N429" s="29">
        <f t="shared" si="20"/>
        <v>34.12</v>
      </c>
      <c r="O429" s="30">
        <f>SUMPRODUCT(($Q$3:$Q$457=Q429)*($P$3:$P$457=P429)*($N$3:$N$457&gt;N429))+1</f>
        <v>3</v>
      </c>
      <c r="P429" s="33" t="s">
        <v>1441</v>
      </c>
      <c r="Q429" s="33" t="s">
        <v>1026</v>
      </c>
      <c r="S429" s="8">
        <f t="shared" si="23"/>
        <v>56.87</v>
      </c>
      <c r="T429" t="b">
        <f t="shared" si="24"/>
        <v>1</v>
      </c>
    </row>
    <row r="430" spans="1:20" ht="15" customHeight="1">
      <c r="A430" s="17">
        <v>20</v>
      </c>
      <c r="B430" s="17">
        <v>4</v>
      </c>
      <c r="C430" s="18" t="s">
        <v>1448</v>
      </c>
      <c r="D430" s="19" t="s">
        <v>1449</v>
      </c>
      <c r="E430" s="19" t="s">
        <v>1450</v>
      </c>
      <c r="F430" s="20">
        <v>99.3</v>
      </c>
      <c r="G430" s="20">
        <v>106</v>
      </c>
      <c r="H430" s="20">
        <v>205.3</v>
      </c>
      <c r="I430" s="20"/>
      <c r="J430" s="20">
        <v>0</v>
      </c>
      <c r="K430" s="20">
        <v>68.43</v>
      </c>
      <c r="L430" s="32"/>
      <c r="M430" s="32"/>
      <c r="N430" s="29">
        <f t="shared" si="20"/>
        <v>41.06</v>
      </c>
      <c r="O430" s="30">
        <f>SUMPRODUCT(($Q$3:$Q$457=Q430)*($P$3:$P$457=P430)*($N$3:$N$457&gt;N430))+1</f>
        <v>1</v>
      </c>
      <c r="P430" s="33" t="s">
        <v>1451</v>
      </c>
      <c r="Q430" s="33" t="s">
        <v>1026</v>
      </c>
      <c r="S430" s="8">
        <f t="shared" si="23"/>
        <v>68.43</v>
      </c>
      <c r="T430" t="b">
        <f t="shared" si="24"/>
        <v>1</v>
      </c>
    </row>
    <row r="431" spans="1:20" ht="15" customHeight="1">
      <c r="A431" s="17">
        <v>20</v>
      </c>
      <c r="B431" s="17">
        <v>5</v>
      </c>
      <c r="C431" s="18" t="s">
        <v>1452</v>
      </c>
      <c r="D431" s="19" t="s">
        <v>1453</v>
      </c>
      <c r="E431" s="19" t="s">
        <v>1454</v>
      </c>
      <c r="F431" s="20">
        <v>94.9</v>
      </c>
      <c r="G431" s="20">
        <v>96</v>
      </c>
      <c r="H431" s="20">
        <v>190.9</v>
      </c>
      <c r="I431" s="20"/>
      <c r="J431" s="20">
        <v>0</v>
      </c>
      <c r="K431" s="20">
        <v>63.63</v>
      </c>
      <c r="L431" s="32"/>
      <c r="M431" s="32"/>
      <c r="N431" s="29">
        <f t="shared" si="20"/>
        <v>38.18</v>
      </c>
      <c r="O431" s="30">
        <f>SUMPRODUCT(($Q$3:$Q$457=Q431)*($P$3:$P$457=P431)*($N$3:$N$457&gt;N431))+1</f>
        <v>2</v>
      </c>
      <c r="P431" s="33" t="s">
        <v>1451</v>
      </c>
      <c r="Q431" s="33" t="s">
        <v>1026</v>
      </c>
      <c r="S431" s="8">
        <f t="shared" si="23"/>
        <v>63.63</v>
      </c>
      <c r="T431" t="b">
        <f t="shared" si="24"/>
        <v>1</v>
      </c>
    </row>
    <row r="432" spans="1:20" ht="15" customHeight="1">
      <c r="A432" s="17">
        <v>20</v>
      </c>
      <c r="B432" s="17">
        <v>6</v>
      </c>
      <c r="C432" s="18" t="s">
        <v>1455</v>
      </c>
      <c r="D432" s="19" t="s">
        <v>1456</v>
      </c>
      <c r="E432" s="19" t="s">
        <v>1457</v>
      </c>
      <c r="F432" s="20">
        <v>83</v>
      </c>
      <c r="G432" s="20">
        <v>106</v>
      </c>
      <c r="H432" s="20">
        <v>189</v>
      </c>
      <c r="I432" s="20"/>
      <c r="J432" s="20">
        <v>0</v>
      </c>
      <c r="K432" s="20">
        <v>63</v>
      </c>
      <c r="L432" s="32"/>
      <c r="M432" s="32"/>
      <c r="N432" s="29">
        <f aca="true" t="shared" si="25" ref="N432:N447">K432*0.6+L432*0.4</f>
        <v>37.8</v>
      </c>
      <c r="O432" s="30">
        <f>SUMPRODUCT(($Q$3:$Q$457=Q432)*($P$3:$P$457=P432)*($N$3:$N$457&gt;N432))+1</f>
        <v>3</v>
      </c>
      <c r="P432" s="33" t="s">
        <v>1451</v>
      </c>
      <c r="Q432" s="33" t="s">
        <v>1026</v>
      </c>
      <c r="S432" s="8">
        <f t="shared" si="23"/>
        <v>63</v>
      </c>
      <c r="T432" t="b">
        <f t="shared" si="24"/>
        <v>1</v>
      </c>
    </row>
    <row r="433" spans="1:20" ht="15" customHeight="1">
      <c r="A433" s="17">
        <v>20</v>
      </c>
      <c r="B433" s="17">
        <v>7</v>
      </c>
      <c r="C433" s="18" t="s">
        <v>1458</v>
      </c>
      <c r="D433" s="19" t="s">
        <v>1459</v>
      </c>
      <c r="E433" s="19" t="s">
        <v>1460</v>
      </c>
      <c r="F433" s="20">
        <v>90.5</v>
      </c>
      <c r="G433" s="20">
        <v>100.5</v>
      </c>
      <c r="H433" s="20">
        <v>191</v>
      </c>
      <c r="I433" s="20"/>
      <c r="J433" s="20">
        <v>0</v>
      </c>
      <c r="K433" s="20">
        <v>63.67</v>
      </c>
      <c r="L433" s="32"/>
      <c r="M433" s="32"/>
      <c r="N433" s="29">
        <f t="shared" si="25"/>
        <v>38.2</v>
      </c>
      <c r="O433" s="30">
        <f>SUMPRODUCT(($Q$3:$Q$457=Q433)*($P$3:$P$457=P433)*($N$3:$N$457&gt;N433))+1</f>
        <v>1</v>
      </c>
      <c r="P433" s="33" t="s">
        <v>1461</v>
      </c>
      <c r="Q433" s="33" t="s">
        <v>1026</v>
      </c>
      <c r="S433" s="8">
        <f t="shared" si="23"/>
        <v>63.67</v>
      </c>
      <c r="T433" t="b">
        <f t="shared" si="24"/>
        <v>1</v>
      </c>
    </row>
    <row r="434" spans="1:20" ht="15" customHeight="1">
      <c r="A434" s="17">
        <v>20</v>
      </c>
      <c r="B434" s="17">
        <v>8</v>
      </c>
      <c r="C434" s="18" t="s">
        <v>1462</v>
      </c>
      <c r="D434" s="19" t="s">
        <v>1463</v>
      </c>
      <c r="E434" s="19" t="s">
        <v>1464</v>
      </c>
      <c r="F434" s="20">
        <v>77.4</v>
      </c>
      <c r="G434" s="20">
        <v>93.5</v>
      </c>
      <c r="H434" s="20">
        <v>170.9</v>
      </c>
      <c r="I434" s="20"/>
      <c r="J434" s="20">
        <v>0</v>
      </c>
      <c r="K434" s="20">
        <v>56.97</v>
      </c>
      <c r="L434" s="32"/>
      <c r="M434" s="32"/>
      <c r="N434" s="29">
        <f t="shared" si="25"/>
        <v>34.18</v>
      </c>
      <c r="O434" s="30">
        <f>SUMPRODUCT(($Q$3:$Q$457=Q434)*($P$3:$P$457=P434)*($N$3:$N$457&gt;N434))+1</f>
        <v>2</v>
      </c>
      <c r="P434" s="33" t="s">
        <v>1461</v>
      </c>
      <c r="Q434" s="33" t="s">
        <v>1026</v>
      </c>
      <c r="S434" s="8">
        <f t="shared" si="23"/>
        <v>56.97</v>
      </c>
      <c r="T434" t="b">
        <f t="shared" si="24"/>
        <v>1</v>
      </c>
    </row>
    <row r="435" spans="1:20" ht="15" customHeight="1">
      <c r="A435" s="17">
        <v>20</v>
      </c>
      <c r="B435" s="17">
        <v>9</v>
      </c>
      <c r="C435" s="18" t="s">
        <v>1465</v>
      </c>
      <c r="D435" s="19" t="s">
        <v>1466</v>
      </c>
      <c r="E435" s="19" t="s">
        <v>1467</v>
      </c>
      <c r="F435" s="20">
        <v>92.5</v>
      </c>
      <c r="G435" s="20">
        <v>77</v>
      </c>
      <c r="H435" s="20">
        <v>169.5</v>
      </c>
      <c r="I435" s="20"/>
      <c r="J435" s="20">
        <v>0</v>
      </c>
      <c r="K435" s="20">
        <v>56.5</v>
      </c>
      <c r="L435" s="32"/>
      <c r="M435" s="32"/>
      <c r="N435" s="29">
        <f t="shared" si="25"/>
        <v>33.9</v>
      </c>
      <c r="O435" s="30">
        <f>SUMPRODUCT(($Q$3:$Q$457=Q435)*($P$3:$P$457=P435)*($N$3:$N$457&gt;N435))+1</f>
        <v>3</v>
      </c>
      <c r="P435" s="33" t="s">
        <v>1461</v>
      </c>
      <c r="Q435" s="33" t="s">
        <v>1026</v>
      </c>
      <c r="S435" s="8">
        <f t="shared" si="23"/>
        <v>56.5</v>
      </c>
      <c r="T435" t="b">
        <f t="shared" si="24"/>
        <v>1</v>
      </c>
    </row>
    <row r="436" spans="1:20" ht="15" customHeight="1">
      <c r="A436" s="17">
        <v>20</v>
      </c>
      <c r="B436" s="17">
        <v>10</v>
      </c>
      <c r="C436" s="18" t="s">
        <v>1468</v>
      </c>
      <c r="D436" s="19" t="s">
        <v>1469</v>
      </c>
      <c r="E436" s="19" t="s">
        <v>1470</v>
      </c>
      <c r="F436" s="20">
        <v>93.2</v>
      </c>
      <c r="G436" s="20">
        <v>97</v>
      </c>
      <c r="H436" s="20">
        <v>190.2</v>
      </c>
      <c r="I436" s="20"/>
      <c r="J436" s="20">
        <v>0</v>
      </c>
      <c r="K436" s="20">
        <v>63.4</v>
      </c>
      <c r="L436" s="32"/>
      <c r="M436" s="32"/>
      <c r="N436" s="29">
        <f t="shared" si="25"/>
        <v>38.04</v>
      </c>
      <c r="O436" s="30">
        <f>SUMPRODUCT(($Q$3:$Q$457=Q436)*($P$3:$P$457=P436)*($N$3:$N$457&gt;N436))+1</f>
        <v>1</v>
      </c>
      <c r="P436" s="33" t="s">
        <v>1471</v>
      </c>
      <c r="Q436" s="33" t="s">
        <v>1026</v>
      </c>
      <c r="S436" s="8">
        <f t="shared" si="23"/>
        <v>63.4</v>
      </c>
      <c r="T436" t="b">
        <f t="shared" si="24"/>
        <v>1</v>
      </c>
    </row>
    <row r="437" spans="1:20" ht="15" customHeight="1">
      <c r="A437" s="17">
        <v>20</v>
      </c>
      <c r="B437" s="17">
        <v>11</v>
      </c>
      <c r="C437" s="18" t="s">
        <v>1472</v>
      </c>
      <c r="D437" s="19" t="s">
        <v>1473</v>
      </c>
      <c r="E437" s="19" t="s">
        <v>1474</v>
      </c>
      <c r="F437" s="20">
        <v>86.4</v>
      </c>
      <c r="G437" s="20">
        <v>102.5</v>
      </c>
      <c r="H437" s="20">
        <v>188.9</v>
      </c>
      <c r="I437" s="20"/>
      <c r="J437" s="20">
        <v>0</v>
      </c>
      <c r="K437" s="20">
        <v>62.97</v>
      </c>
      <c r="L437" s="32"/>
      <c r="M437" s="32"/>
      <c r="N437" s="29">
        <f t="shared" si="25"/>
        <v>37.78</v>
      </c>
      <c r="O437" s="30">
        <f>SUMPRODUCT(($Q$3:$Q$457=Q437)*($P$3:$P$457=P437)*($N$3:$N$457&gt;N437))+1</f>
        <v>2</v>
      </c>
      <c r="P437" s="33" t="s">
        <v>1471</v>
      </c>
      <c r="Q437" s="33" t="s">
        <v>1026</v>
      </c>
      <c r="S437" s="8">
        <f t="shared" si="23"/>
        <v>62.97</v>
      </c>
      <c r="T437" t="b">
        <f t="shared" si="24"/>
        <v>1</v>
      </c>
    </row>
    <row r="438" spans="1:20" ht="15" customHeight="1">
      <c r="A438" s="17">
        <v>20</v>
      </c>
      <c r="B438" s="17">
        <v>12</v>
      </c>
      <c r="C438" s="18" t="s">
        <v>1475</v>
      </c>
      <c r="D438" s="19" t="s">
        <v>1476</v>
      </c>
      <c r="E438" s="19" t="s">
        <v>1477</v>
      </c>
      <c r="F438" s="20">
        <v>77.9</v>
      </c>
      <c r="G438" s="20">
        <v>104</v>
      </c>
      <c r="H438" s="20">
        <v>181.9</v>
      </c>
      <c r="I438" s="20"/>
      <c r="J438" s="20">
        <v>0</v>
      </c>
      <c r="K438" s="20">
        <v>60.63</v>
      </c>
      <c r="L438" s="32"/>
      <c r="M438" s="32"/>
      <c r="N438" s="29">
        <f t="shared" si="25"/>
        <v>36.38</v>
      </c>
      <c r="O438" s="30">
        <f>SUMPRODUCT(($Q$3:$Q$457=Q438)*($P$3:$P$457=P438)*($N$3:$N$457&gt;N438))+1</f>
        <v>3</v>
      </c>
      <c r="P438" s="33" t="s">
        <v>1471</v>
      </c>
      <c r="Q438" s="33" t="s">
        <v>1026</v>
      </c>
      <c r="S438" s="8">
        <f t="shared" si="23"/>
        <v>60.63</v>
      </c>
      <c r="T438" t="b">
        <f t="shared" si="24"/>
        <v>1</v>
      </c>
    </row>
    <row r="439" spans="1:20" ht="15" customHeight="1">
      <c r="A439" s="17">
        <v>20</v>
      </c>
      <c r="B439" s="17">
        <v>13</v>
      </c>
      <c r="C439" s="18" t="s">
        <v>1478</v>
      </c>
      <c r="D439" s="19" t="s">
        <v>1479</v>
      </c>
      <c r="E439" s="19" t="s">
        <v>1480</v>
      </c>
      <c r="F439" s="20">
        <v>103.6</v>
      </c>
      <c r="G439" s="20">
        <v>106</v>
      </c>
      <c r="H439" s="20">
        <v>209.6</v>
      </c>
      <c r="I439" s="20"/>
      <c r="J439" s="20">
        <v>0</v>
      </c>
      <c r="K439" s="20">
        <v>69.87</v>
      </c>
      <c r="L439" s="32"/>
      <c r="M439" s="32"/>
      <c r="N439" s="29">
        <f t="shared" si="25"/>
        <v>41.92</v>
      </c>
      <c r="O439" s="30">
        <f>SUMPRODUCT(($Q$3:$Q$457=Q439)*($P$3:$P$457=P439)*($N$3:$N$457&gt;N439))+1</f>
        <v>1</v>
      </c>
      <c r="P439" s="33" t="s">
        <v>1481</v>
      </c>
      <c r="Q439" s="33" t="s">
        <v>1026</v>
      </c>
      <c r="S439" s="8">
        <f t="shared" si="23"/>
        <v>69.87</v>
      </c>
      <c r="T439" t="b">
        <f t="shared" si="24"/>
        <v>1</v>
      </c>
    </row>
    <row r="440" spans="1:20" ht="15" customHeight="1">
      <c r="A440" s="17">
        <v>20</v>
      </c>
      <c r="B440" s="17">
        <v>14</v>
      </c>
      <c r="C440" s="18" t="s">
        <v>1482</v>
      </c>
      <c r="D440" s="19" t="s">
        <v>1483</v>
      </c>
      <c r="E440" s="19" t="s">
        <v>1484</v>
      </c>
      <c r="F440" s="20">
        <v>100.1</v>
      </c>
      <c r="G440" s="20">
        <v>101.5</v>
      </c>
      <c r="H440" s="20">
        <v>201.6</v>
      </c>
      <c r="I440" s="20"/>
      <c r="J440" s="20">
        <v>0</v>
      </c>
      <c r="K440" s="20">
        <v>67.2</v>
      </c>
      <c r="L440" s="32"/>
      <c r="M440" s="32"/>
      <c r="N440" s="29">
        <f t="shared" si="25"/>
        <v>40.32</v>
      </c>
      <c r="O440" s="30">
        <f>SUMPRODUCT(($Q$3:$Q$457=Q440)*($P$3:$P$457=P440)*($N$3:$N$457&gt;N440))+1</f>
        <v>2</v>
      </c>
      <c r="P440" s="33" t="s">
        <v>1481</v>
      </c>
      <c r="Q440" s="33" t="s">
        <v>1026</v>
      </c>
      <c r="S440" s="8">
        <f t="shared" si="23"/>
        <v>67.2</v>
      </c>
      <c r="T440" t="b">
        <f t="shared" si="24"/>
        <v>1</v>
      </c>
    </row>
    <row r="441" spans="1:20" ht="15" customHeight="1">
      <c r="A441" s="17">
        <v>20</v>
      </c>
      <c r="B441" s="17">
        <v>15</v>
      </c>
      <c r="C441" s="18" t="s">
        <v>1485</v>
      </c>
      <c r="D441" s="19" t="s">
        <v>1486</v>
      </c>
      <c r="E441" s="19" t="s">
        <v>1487</v>
      </c>
      <c r="F441" s="20">
        <v>91.4</v>
      </c>
      <c r="G441" s="20">
        <v>97</v>
      </c>
      <c r="H441" s="20">
        <v>188.4</v>
      </c>
      <c r="I441" s="20"/>
      <c r="J441" s="20">
        <v>0</v>
      </c>
      <c r="K441" s="20">
        <v>62.8</v>
      </c>
      <c r="L441" s="32"/>
      <c r="M441" s="32"/>
      <c r="N441" s="29">
        <f t="shared" si="25"/>
        <v>37.68</v>
      </c>
      <c r="O441" s="30">
        <f>SUMPRODUCT(($Q$3:$Q$457=Q441)*($P$3:$P$457=P441)*($N$3:$N$457&gt;N441))+1</f>
        <v>3</v>
      </c>
      <c r="P441" s="33" t="s">
        <v>1481</v>
      </c>
      <c r="Q441" s="33" t="s">
        <v>1026</v>
      </c>
      <c r="S441" s="8">
        <f t="shared" si="23"/>
        <v>62.8</v>
      </c>
      <c r="T441" t="b">
        <f t="shared" si="24"/>
        <v>1</v>
      </c>
    </row>
    <row r="442" spans="1:20" ht="15" customHeight="1">
      <c r="A442" s="17">
        <v>20</v>
      </c>
      <c r="B442" s="17">
        <v>16</v>
      </c>
      <c r="C442" s="18" t="s">
        <v>1488</v>
      </c>
      <c r="D442" s="19" t="s">
        <v>1489</v>
      </c>
      <c r="E442" s="19" t="s">
        <v>1490</v>
      </c>
      <c r="F442" s="20">
        <v>96.5</v>
      </c>
      <c r="G442" s="20">
        <v>98</v>
      </c>
      <c r="H442" s="20">
        <v>194.5</v>
      </c>
      <c r="I442" s="20"/>
      <c r="J442" s="20">
        <v>0</v>
      </c>
      <c r="K442" s="20">
        <v>64.83</v>
      </c>
      <c r="L442" s="32"/>
      <c r="M442" s="32"/>
      <c r="N442" s="29">
        <f t="shared" si="25"/>
        <v>38.9</v>
      </c>
      <c r="O442" s="30">
        <f>SUMPRODUCT(($Q$3:$Q$457=Q442)*($P$3:$P$457=P442)*($N$3:$N$457&gt;N442))+1</f>
        <v>1</v>
      </c>
      <c r="P442" s="33" t="s">
        <v>1491</v>
      </c>
      <c r="Q442" s="33" t="s">
        <v>1026</v>
      </c>
      <c r="S442" s="8">
        <f t="shared" si="23"/>
        <v>64.83</v>
      </c>
      <c r="T442" t="b">
        <f t="shared" si="24"/>
        <v>1</v>
      </c>
    </row>
    <row r="443" spans="1:20" ht="15" customHeight="1">
      <c r="A443" s="17">
        <v>20</v>
      </c>
      <c r="B443" s="17">
        <v>17</v>
      </c>
      <c r="C443" s="18" t="s">
        <v>1492</v>
      </c>
      <c r="D443" s="19" t="s">
        <v>1493</v>
      </c>
      <c r="E443" s="19" t="s">
        <v>1494</v>
      </c>
      <c r="F443" s="20">
        <v>89.9</v>
      </c>
      <c r="G443" s="20">
        <v>101.5</v>
      </c>
      <c r="H443" s="20">
        <v>191.4</v>
      </c>
      <c r="I443" s="20"/>
      <c r="J443" s="20">
        <v>0</v>
      </c>
      <c r="K443" s="20">
        <v>63.8</v>
      </c>
      <c r="L443" s="32"/>
      <c r="M443" s="32"/>
      <c r="N443" s="29">
        <f t="shared" si="25"/>
        <v>38.28</v>
      </c>
      <c r="O443" s="30">
        <f>SUMPRODUCT(($Q$3:$Q$457=Q443)*($P$3:$P$457=P443)*($N$3:$N$457&gt;N443))+1</f>
        <v>2</v>
      </c>
      <c r="P443" s="33" t="s">
        <v>1491</v>
      </c>
      <c r="Q443" s="33" t="s">
        <v>1026</v>
      </c>
      <c r="S443" s="8">
        <f t="shared" si="23"/>
        <v>63.8</v>
      </c>
      <c r="T443" t="b">
        <f t="shared" si="24"/>
        <v>1</v>
      </c>
    </row>
    <row r="444" spans="1:20" ht="15" customHeight="1">
      <c r="A444" s="17">
        <v>20</v>
      </c>
      <c r="B444" s="17">
        <v>18</v>
      </c>
      <c r="C444" s="18" t="s">
        <v>1495</v>
      </c>
      <c r="D444" s="19" t="s">
        <v>1496</v>
      </c>
      <c r="E444" s="19" t="s">
        <v>1497</v>
      </c>
      <c r="F444" s="20">
        <v>91.3</v>
      </c>
      <c r="G444" s="20">
        <v>92.5</v>
      </c>
      <c r="H444" s="20">
        <v>183.8</v>
      </c>
      <c r="I444" s="20"/>
      <c r="J444" s="20">
        <v>0</v>
      </c>
      <c r="K444" s="20">
        <v>61.27</v>
      </c>
      <c r="L444" s="32"/>
      <c r="M444" s="32"/>
      <c r="N444" s="29">
        <f t="shared" si="25"/>
        <v>36.76</v>
      </c>
      <c r="O444" s="30">
        <f>SUMPRODUCT(($Q$3:$Q$457=Q444)*($P$3:$P$457=P444)*($N$3:$N$457&gt;N444))+1</f>
        <v>3</v>
      </c>
      <c r="P444" s="33" t="s">
        <v>1491</v>
      </c>
      <c r="Q444" s="33" t="s">
        <v>1026</v>
      </c>
      <c r="S444" s="8">
        <f t="shared" si="23"/>
        <v>61.27</v>
      </c>
      <c r="T444" t="b">
        <f t="shared" si="24"/>
        <v>1</v>
      </c>
    </row>
    <row r="445" spans="1:20" ht="15" customHeight="1">
      <c r="A445" s="17">
        <v>20</v>
      </c>
      <c r="B445" s="17">
        <v>19</v>
      </c>
      <c r="C445" s="18" t="s">
        <v>1498</v>
      </c>
      <c r="D445" s="19" t="s">
        <v>1499</v>
      </c>
      <c r="E445" s="19" t="s">
        <v>1500</v>
      </c>
      <c r="F445" s="20">
        <v>99.2</v>
      </c>
      <c r="G445" s="20">
        <v>107.5</v>
      </c>
      <c r="H445" s="20">
        <v>206.7</v>
      </c>
      <c r="I445" s="20"/>
      <c r="J445" s="20">
        <v>0</v>
      </c>
      <c r="K445" s="20">
        <v>68.9</v>
      </c>
      <c r="L445" s="32"/>
      <c r="M445" s="32"/>
      <c r="N445" s="29">
        <f t="shared" si="25"/>
        <v>41.34</v>
      </c>
      <c r="O445" s="30">
        <f>SUMPRODUCT(($Q$3:$Q$457=Q445)*($P$3:$P$457=P445)*($N$3:$N$457&gt;N445))+1</f>
        <v>1</v>
      </c>
      <c r="P445" s="33" t="s">
        <v>1501</v>
      </c>
      <c r="Q445" s="33" t="s">
        <v>1026</v>
      </c>
      <c r="S445" s="8">
        <f t="shared" si="23"/>
        <v>68.9</v>
      </c>
      <c r="T445" t="b">
        <f t="shared" si="24"/>
        <v>1</v>
      </c>
    </row>
    <row r="446" spans="1:20" ht="15" customHeight="1">
      <c r="A446" s="17">
        <v>20</v>
      </c>
      <c r="B446" s="17">
        <v>20</v>
      </c>
      <c r="C446" s="18" t="s">
        <v>1502</v>
      </c>
      <c r="D446" s="19" t="s">
        <v>1503</v>
      </c>
      <c r="E446" s="19" t="s">
        <v>1504</v>
      </c>
      <c r="F446" s="20">
        <v>107</v>
      </c>
      <c r="G446" s="20">
        <v>99.5</v>
      </c>
      <c r="H446" s="20">
        <v>206.5</v>
      </c>
      <c r="I446" s="20"/>
      <c r="J446" s="20">
        <v>0</v>
      </c>
      <c r="K446" s="20">
        <v>68.83</v>
      </c>
      <c r="L446" s="32"/>
      <c r="M446" s="32"/>
      <c r="N446" s="29">
        <f t="shared" si="25"/>
        <v>41.3</v>
      </c>
      <c r="O446" s="30">
        <f>SUMPRODUCT(($Q$3:$Q$457=Q446)*($P$3:$P$457=P446)*($N$3:$N$457&gt;N446))+1</f>
        <v>2</v>
      </c>
      <c r="P446" s="33" t="s">
        <v>1501</v>
      </c>
      <c r="Q446" s="33" t="s">
        <v>1026</v>
      </c>
      <c r="S446" s="8">
        <f t="shared" si="23"/>
        <v>68.83</v>
      </c>
      <c r="T446" t="b">
        <f t="shared" si="24"/>
        <v>1</v>
      </c>
    </row>
    <row r="447" spans="1:20" ht="15" customHeight="1">
      <c r="A447" s="17">
        <v>20</v>
      </c>
      <c r="B447" s="17">
        <v>21</v>
      </c>
      <c r="C447" s="18" t="s">
        <v>1505</v>
      </c>
      <c r="D447" s="19" t="s">
        <v>1506</v>
      </c>
      <c r="E447" s="19" t="s">
        <v>1507</v>
      </c>
      <c r="F447" s="20">
        <v>94.3</v>
      </c>
      <c r="G447" s="20">
        <v>93.5</v>
      </c>
      <c r="H447" s="20">
        <v>187.8</v>
      </c>
      <c r="I447" s="20"/>
      <c r="J447" s="20">
        <v>0</v>
      </c>
      <c r="K447" s="20">
        <v>62.6</v>
      </c>
      <c r="L447" s="32"/>
      <c r="M447" s="32"/>
      <c r="N447" s="29">
        <f t="shared" si="25"/>
        <v>37.56</v>
      </c>
      <c r="O447" s="30">
        <f>SUMPRODUCT(($Q$3:$Q$457=Q447)*($P$3:$P$457=P447)*($N$3:$N$457&gt;N447))+1</f>
        <v>3</v>
      </c>
      <c r="P447" s="33" t="s">
        <v>1501</v>
      </c>
      <c r="Q447" s="33" t="s">
        <v>1026</v>
      </c>
      <c r="S447" s="8">
        <f t="shared" si="23"/>
        <v>62.6</v>
      </c>
      <c r="T447" t="b">
        <f t="shared" si="24"/>
        <v>1</v>
      </c>
    </row>
  </sheetData>
  <sheetProtection/>
  <autoFilter ref="A2:T447"/>
  <mergeCells count="1">
    <mergeCell ref="A1:Q1"/>
  </mergeCells>
  <printOptions/>
  <pageMargins left="0.15694444444444444" right="0.2361111111111111" top="0.4326388888888889" bottom="0.5902777777777778" header="0.27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2020-09-26T07:14:28Z</dcterms:created>
  <dcterms:modified xsi:type="dcterms:W3CDTF">2020-11-10T09:33:43Z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