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管理人员" sheetId="1" r:id="rId1"/>
    <sheet name="专业技术人员" sheetId="2" r:id="rId2"/>
  </sheets>
  <definedNames/>
  <calcPr fullCalcOnLoad="1"/>
</workbook>
</file>

<file path=xl/sharedStrings.xml><?xml version="1.0" encoding="utf-8"?>
<sst xmlns="http://schemas.openxmlformats.org/spreadsheetml/2006/main" count="269" uniqueCount="138">
  <si>
    <t>附件1</t>
  </si>
  <si>
    <t>贵阳市教育局直属学校（单位）2020年公开招聘事业单位工作人员
进入面试人员名单（管理岗位）</t>
  </si>
  <si>
    <t>姓名</t>
  </si>
  <si>
    <t>本岗位招聘计划数</t>
  </si>
  <si>
    <t>准考证号</t>
  </si>
  <si>
    <t>报考单位及代码</t>
  </si>
  <si>
    <t>岗位名称</t>
  </si>
  <si>
    <t>笔试成绩（150分制）</t>
  </si>
  <si>
    <r>
      <t>笔试百分制占比60</t>
    </r>
    <r>
      <rPr>
        <b/>
        <sz val="10"/>
        <rFont val="宋体"/>
        <family val="0"/>
      </rPr>
      <t>%</t>
    </r>
  </si>
  <si>
    <t>是否进入面试</t>
  </si>
  <si>
    <t>备注</t>
  </si>
  <si>
    <t>申钱依</t>
  </si>
  <si>
    <t>10101790824</t>
  </si>
  <si>
    <t>2020084贵阳市教育科学研究所</t>
  </si>
  <si>
    <t>办公室工作人员</t>
  </si>
  <si>
    <t>是</t>
  </si>
  <si>
    <t>余陈静</t>
  </si>
  <si>
    <t>10101781114</t>
  </si>
  <si>
    <t>黄萌</t>
  </si>
  <si>
    <t>10101792723</t>
  </si>
  <si>
    <t>彭黄爱</t>
  </si>
  <si>
    <t>10101794122</t>
  </si>
  <si>
    <r>
      <t>2020077</t>
    </r>
    <r>
      <rPr>
        <sz val="10"/>
        <rFont val="宋体"/>
        <family val="0"/>
      </rPr>
      <t>贵阳市民族中学</t>
    </r>
  </si>
  <si>
    <t>档案管理员</t>
  </si>
  <si>
    <t>肖华琴</t>
  </si>
  <si>
    <t>10101783921</t>
  </si>
  <si>
    <t>田云丽</t>
  </si>
  <si>
    <t>10101795314</t>
  </si>
  <si>
    <t>吴琴</t>
  </si>
  <si>
    <t>10101790409</t>
  </si>
  <si>
    <t>教育处工作人员</t>
  </si>
  <si>
    <t>张斌</t>
  </si>
  <si>
    <t>10101781628</t>
  </si>
  <si>
    <t>熊伟</t>
  </si>
  <si>
    <t>10101790904</t>
  </si>
  <si>
    <t>勾苇</t>
  </si>
  <si>
    <t>10101791311</t>
  </si>
  <si>
    <t>总务处工作人员</t>
  </si>
  <si>
    <t>郭子郡</t>
  </si>
  <si>
    <t>10101781921</t>
  </si>
  <si>
    <t>罗兰</t>
  </si>
  <si>
    <t>10101782820</t>
  </si>
  <si>
    <t>李磊</t>
  </si>
  <si>
    <t>10101784206</t>
  </si>
  <si>
    <t>信息化管理工作人员</t>
  </si>
  <si>
    <t>林康</t>
  </si>
  <si>
    <t>10101792821</t>
  </si>
  <si>
    <t>邓佳巧</t>
  </si>
  <si>
    <t>10101784527</t>
  </si>
  <si>
    <t>李智超</t>
  </si>
  <si>
    <t>10101782117</t>
  </si>
  <si>
    <t>2020085贵阳市第八中学</t>
  </si>
  <si>
    <t>管理人员</t>
  </si>
  <si>
    <t>李沛</t>
  </si>
  <si>
    <t>10101795208</t>
  </si>
  <si>
    <t>符能滔</t>
  </si>
  <si>
    <t>10101792405</t>
  </si>
  <si>
    <t>钟高钰</t>
  </si>
  <si>
    <t>10101782716</t>
  </si>
  <si>
    <t>2020083贵阳市中心实验幼儿园</t>
  </si>
  <si>
    <t>办公室人员</t>
  </si>
  <si>
    <t>魏玉竹</t>
  </si>
  <si>
    <t>10101783103</t>
  </si>
  <si>
    <t>杜加欢</t>
  </si>
  <si>
    <t>10101784618</t>
  </si>
  <si>
    <t>贵阳市教育局直属学校（单位）2020年公开招聘事业单位工作人员
进入面试人员名单（专业技术岗位）</t>
  </si>
  <si>
    <t>笔试百分制占比30%</t>
  </si>
  <si>
    <t>专业测试成绩（100分制）</t>
  </si>
  <si>
    <r>
      <t>专业测试占比</t>
    </r>
    <r>
      <rPr>
        <b/>
        <sz val="10"/>
        <rFont val="Arial"/>
        <family val="2"/>
      </rPr>
      <t>40%</t>
    </r>
  </si>
  <si>
    <t>笔试+专业测试成绩</t>
  </si>
  <si>
    <t>刘珍珠</t>
  </si>
  <si>
    <t>20101952202</t>
  </si>
  <si>
    <t>2020081贵阳市第四十五中学</t>
  </si>
  <si>
    <t>校医</t>
  </si>
  <si>
    <t>杨杨</t>
  </si>
  <si>
    <t>20101940811</t>
  </si>
  <si>
    <t>陈璇</t>
  </si>
  <si>
    <t>20101950426</t>
  </si>
  <si>
    <t>黄忠燕</t>
  </si>
  <si>
    <t>20101954223</t>
  </si>
  <si>
    <t>2020079贵阳市第三实验中学</t>
  </si>
  <si>
    <t>李俊</t>
  </si>
  <si>
    <t>20101955508</t>
  </si>
  <si>
    <t>陈小美</t>
  </si>
  <si>
    <t>20101796205</t>
  </si>
  <si>
    <r>
      <t>2020079</t>
    </r>
    <r>
      <rPr>
        <sz val="10"/>
        <rFont val="宋体"/>
        <family val="0"/>
      </rPr>
      <t>贵阳市第三实验中学</t>
    </r>
  </si>
  <si>
    <t>何德利</t>
  </si>
  <si>
    <t>20101954017</t>
  </si>
  <si>
    <t>阮贵丽</t>
  </si>
  <si>
    <t>20101943328</t>
  </si>
  <si>
    <t>李飘</t>
  </si>
  <si>
    <t>20101940605</t>
  </si>
  <si>
    <t>申丽</t>
  </si>
  <si>
    <t>20101951011</t>
  </si>
  <si>
    <r>
      <t>2020085</t>
    </r>
    <r>
      <rPr>
        <sz val="10"/>
        <rFont val="宋体"/>
        <family val="0"/>
      </rPr>
      <t>贵阳市第八中学</t>
    </r>
  </si>
  <si>
    <t>会计</t>
  </si>
  <si>
    <t>兰诗琳</t>
  </si>
  <si>
    <t>20101954325</t>
  </si>
  <si>
    <t>陈紫睿</t>
  </si>
  <si>
    <t>20101950108</t>
  </si>
  <si>
    <t>曾争</t>
  </si>
  <si>
    <t>20101950722</t>
  </si>
  <si>
    <t>郑海燕</t>
  </si>
  <si>
    <t>20101954201</t>
  </si>
  <si>
    <t>蒋娅</t>
  </si>
  <si>
    <t>20101795925</t>
  </si>
  <si>
    <t>蒋琳艳</t>
  </si>
  <si>
    <t>20101951309</t>
  </si>
  <si>
    <t>刘康颖</t>
  </si>
  <si>
    <t>20101942030</t>
  </si>
  <si>
    <t>向芝</t>
  </si>
  <si>
    <t>20101942611</t>
  </si>
  <si>
    <t>周婷宏</t>
  </si>
  <si>
    <t>20101951528</t>
  </si>
  <si>
    <t>张楚清</t>
  </si>
  <si>
    <t>20101940813</t>
  </si>
  <si>
    <t>李岚锦</t>
  </si>
  <si>
    <t>20101955524</t>
  </si>
  <si>
    <t>吴青燕</t>
  </si>
  <si>
    <t>20101940525</t>
  </si>
  <si>
    <t>田伦林</t>
  </si>
  <si>
    <t>20101940908</t>
  </si>
  <si>
    <t>2020082贵阳市中小学生保健研究所</t>
  </si>
  <si>
    <t>疾病防控工作人员</t>
  </si>
  <si>
    <t>甘龙双</t>
  </si>
  <si>
    <t>20101942622</t>
  </si>
  <si>
    <t>唐彦章</t>
  </si>
  <si>
    <t>20101943421</t>
  </si>
  <si>
    <t>2020080贵阳市电化教育馆</t>
  </si>
  <si>
    <t>教育大数据管理员</t>
  </si>
  <si>
    <t>樊荣</t>
  </si>
  <si>
    <t>20101953120</t>
  </si>
  <si>
    <t>赵宸</t>
  </si>
  <si>
    <t>20101797011</t>
  </si>
  <si>
    <t>龚美君</t>
  </si>
  <si>
    <t>20101941703</t>
  </si>
  <si>
    <t>2020086贵阳市招生考试管理中心</t>
  </si>
  <si>
    <t>计算机管理员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</si>
</sst>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20"/>
      <name val="方正小标宋简体"/>
      <family val="0"/>
    </font>
    <font>
      <b/>
      <sz val="10"/>
      <name val="宋体"/>
      <family val="0"/>
    </font>
    <font>
      <b/>
      <sz val="8"/>
      <color indexed="8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1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1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b/>
      <sz val="8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76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76" fontId="0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E12" sqref="E12"/>
    </sheetView>
  </sheetViews>
  <sheetFormatPr defaultColWidth="9.140625" defaultRowHeight="12.75"/>
  <cols>
    <col min="1" max="2" width="9.140625" style="52" customWidth="1"/>
    <col min="3" max="3" width="18.140625" style="3" customWidth="1"/>
    <col min="4" max="4" width="29.00390625" style="3" customWidth="1"/>
    <col min="5" max="5" width="25.00390625" style="3" customWidth="1"/>
    <col min="6" max="6" width="12.7109375" style="3" customWidth="1"/>
    <col min="7" max="7" width="12.140625" style="3" customWidth="1"/>
    <col min="8" max="8" width="8.00390625" style="3" customWidth="1"/>
    <col min="9" max="16384" width="9.140625" style="3" customWidth="1"/>
  </cols>
  <sheetData>
    <row r="1" ht="24.75" customHeight="1">
      <c r="A1" s="64" t="s">
        <v>0</v>
      </c>
    </row>
    <row r="2" spans="1:16" ht="5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0"/>
      <c r="K2" s="50"/>
      <c r="L2" s="50"/>
      <c r="M2" s="50"/>
      <c r="N2" s="50"/>
      <c r="O2" s="50"/>
      <c r="P2" s="50"/>
    </row>
    <row r="3" spans="1:9" ht="33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ht="12.75">
      <c r="A4" s="34" t="s">
        <v>11</v>
      </c>
      <c r="B4" s="34">
        <v>1</v>
      </c>
      <c r="C4" s="34" t="s">
        <v>12</v>
      </c>
      <c r="D4" s="34" t="s">
        <v>13</v>
      </c>
      <c r="E4" s="35" t="s">
        <v>14</v>
      </c>
      <c r="F4" s="34">
        <v>104</v>
      </c>
      <c r="G4" s="65">
        <f>F4/1.5*0.6</f>
        <v>41.599999999999994</v>
      </c>
      <c r="H4" s="66" t="s">
        <v>15</v>
      </c>
      <c r="I4" s="55"/>
    </row>
    <row r="5" spans="1:9" ht="12.75">
      <c r="A5" s="34" t="s">
        <v>16</v>
      </c>
      <c r="B5" s="34">
        <v>1</v>
      </c>
      <c r="C5" s="34" t="s">
        <v>17</v>
      </c>
      <c r="D5" s="34" t="s">
        <v>13</v>
      </c>
      <c r="E5" s="35" t="s">
        <v>14</v>
      </c>
      <c r="F5" s="34">
        <v>94</v>
      </c>
      <c r="G5" s="65">
        <f aca="true" t="shared" si="0" ref="G5:G24">F5/1.5*0.6</f>
        <v>37.599999999999994</v>
      </c>
      <c r="H5" s="66" t="s">
        <v>15</v>
      </c>
      <c r="I5" s="55"/>
    </row>
    <row r="6" spans="1:9" ht="13.5">
      <c r="A6" s="38" t="s">
        <v>18</v>
      </c>
      <c r="B6" s="38">
        <v>1</v>
      </c>
      <c r="C6" s="38" t="s">
        <v>19</v>
      </c>
      <c r="D6" s="38" t="s">
        <v>13</v>
      </c>
      <c r="E6" s="39" t="s">
        <v>14</v>
      </c>
      <c r="F6" s="38">
        <v>91</v>
      </c>
      <c r="G6" s="67">
        <f t="shared" si="0"/>
        <v>36.4</v>
      </c>
      <c r="H6" s="68" t="s">
        <v>15</v>
      </c>
      <c r="I6" s="73"/>
    </row>
    <row r="7" spans="1:9" ht="12.75">
      <c r="A7" s="48" t="s">
        <v>20</v>
      </c>
      <c r="B7" s="41">
        <v>1</v>
      </c>
      <c r="C7" s="41" t="s">
        <v>21</v>
      </c>
      <c r="D7" s="41" t="s">
        <v>22</v>
      </c>
      <c r="E7" s="48" t="s">
        <v>23</v>
      </c>
      <c r="F7" s="41">
        <v>97.5</v>
      </c>
      <c r="G7" s="69">
        <f t="shared" si="0"/>
        <v>39</v>
      </c>
      <c r="H7" s="70" t="s">
        <v>15</v>
      </c>
      <c r="I7" s="74"/>
    </row>
    <row r="8" spans="1:9" ht="12.75">
      <c r="A8" s="25" t="s">
        <v>24</v>
      </c>
      <c r="B8" s="71">
        <v>1</v>
      </c>
      <c r="C8" s="71" t="s">
        <v>25</v>
      </c>
      <c r="D8" s="71" t="s">
        <v>22</v>
      </c>
      <c r="E8" s="25" t="s">
        <v>23</v>
      </c>
      <c r="F8" s="71">
        <v>94</v>
      </c>
      <c r="G8" s="65">
        <f t="shared" si="0"/>
        <v>37.599999999999994</v>
      </c>
      <c r="H8" s="66" t="s">
        <v>15</v>
      </c>
      <c r="I8" s="55"/>
    </row>
    <row r="9" spans="1:9" ht="12.75">
      <c r="A9" s="25" t="s">
        <v>26</v>
      </c>
      <c r="B9" s="71">
        <v>1</v>
      </c>
      <c r="C9" s="71" t="s">
        <v>27</v>
      </c>
      <c r="D9" s="71" t="s">
        <v>22</v>
      </c>
      <c r="E9" s="25" t="s">
        <v>23</v>
      </c>
      <c r="F9" s="71">
        <v>92</v>
      </c>
      <c r="G9" s="65">
        <f t="shared" si="0"/>
        <v>36.8</v>
      </c>
      <c r="H9" s="66" t="s">
        <v>15</v>
      </c>
      <c r="I9" s="55"/>
    </row>
    <row r="10" spans="1:9" ht="12.75">
      <c r="A10" s="25" t="s">
        <v>28</v>
      </c>
      <c r="B10" s="71">
        <v>1</v>
      </c>
      <c r="C10" s="71" t="s">
        <v>29</v>
      </c>
      <c r="D10" s="71" t="s">
        <v>22</v>
      </c>
      <c r="E10" s="25" t="s">
        <v>30</v>
      </c>
      <c r="F10" s="71">
        <v>109</v>
      </c>
      <c r="G10" s="65">
        <f t="shared" si="0"/>
        <v>43.6</v>
      </c>
      <c r="H10" s="66" t="s">
        <v>15</v>
      </c>
      <c r="I10" s="55"/>
    </row>
    <row r="11" spans="1:9" ht="12.75">
      <c r="A11" s="25" t="s">
        <v>31</v>
      </c>
      <c r="B11" s="71">
        <v>1</v>
      </c>
      <c r="C11" s="71" t="s">
        <v>32</v>
      </c>
      <c r="D11" s="71" t="s">
        <v>22</v>
      </c>
      <c r="E11" s="25" t="s">
        <v>30</v>
      </c>
      <c r="F11" s="71">
        <v>99.5</v>
      </c>
      <c r="G11" s="65">
        <f t="shared" si="0"/>
        <v>39.8</v>
      </c>
      <c r="H11" s="66" t="s">
        <v>15</v>
      </c>
      <c r="I11" s="55"/>
    </row>
    <row r="12" spans="1:9" ht="12.75">
      <c r="A12" s="25" t="s">
        <v>33</v>
      </c>
      <c r="B12" s="71">
        <v>1</v>
      </c>
      <c r="C12" s="71" t="s">
        <v>34</v>
      </c>
      <c r="D12" s="71" t="s">
        <v>22</v>
      </c>
      <c r="E12" s="25" t="s">
        <v>30</v>
      </c>
      <c r="F12" s="71">
        <v>96</v>
      </c>
      <c r="G12" s="65">
        <f t="shared" si="0"/>
        <v>38.4</v>
      </c>
      <c r="H12" s="66" t="s">
        <v>15</v>
      </c>
      <c r="I12" s="55"/>
    </row>
    <row r="13" spans="1:9" ht="12.75">
      <c r="A13" s="25" t="s">
        <v>35</v>
      </c>
      <c r="B13" s="71">
        <v>1</v>
      </c>
      <c r="C13" s="71" t="s">
        <v>36</v>
      </c>
      <c r="D13" s="71" t="s">
        <v>22</v>
      </c>
      <c r="E13" s="25" t="s">
        <v>37</v>
      </c>
      <c r="F13" s="71">
        <v>105.5</v>
      </c>
      <c r="G13" s="65">
        <f t="shared" si="0"/>
        <v>42.199999999999996</v>
      </c>
      <c r="H13" s="66" t="s">
        <v>15</v>
      </c>
      <c r="I13" s="55"/>
    </row>
    <row r="14" spans="1:9" ht="12.75">
      <c r="A14" s="25" t="s">
        <v>38</v>
      </c>
      <c r="B14" s="71">
        <v>1</v>
      </c>
      <c r="C14" s="71" t="s">
        <v>39</v>
      </c>
      <c r="D14" s="71" t="s">
        <v>22</v>
      </c>
      <c r="E14" s="25" t="s">
        <v>37</v>
      </c>
      <c r="F14" s="71">
        <v>102.5</v>
      </c>
      <c r="G14" s="65">
        <f t="shared" si="0"/>
        <v>40.99999999999999</v>
      </c>
      <c r="H14" s="66" t="s">
        <v>15</v>
      </c>
      <c r="I14" s="55"/>
    </row>
    <row r="15" spans="1:9" ht="12.75">
      <c r="A15" s="25" t="s">
        <v>40</v>
      </c>
      <c r="B15" s="71">
        <v>1</v>
      </c>
      <c r="C15" s="71" t="s">
        <v>41</v>
      </c>
      <c r="D15" s="71" t="s">
        <v>22</v>
      </c>
      <c r="E15" s="25" t="s">
        <v>37</v>
      </c>
      <c r="F15" s="71">
        <v>101.5</v>
      </c>
      <c r="G15" s="65">
        <f t="shared" si="0"/>
        <v>40.6</v>
      </c>
      <c r="H15" s="66" t="s">
        <v>15</v>
      </c>
      <c r="I15" s="55"/>
    </row>
    <row r="16" spans="1:9" ht="12.75">
      <c r="A16" s="25" t="s">
        <v>42</v>
      </c>
      <c r="B16" s="71">
        <v>1</v>
      </c>
      <c r="C16" s="71" t="s">
        <v>43</v>
      </c>
      <c r="D16" s="71" t="s">
        <v>22</v>
      </c>
      <c r="E16" s="25" t="s">
        <v>44</v>
      </c>
      <c r="F16" s="71">
        <v>95</v>
      </c>
      <c r="G16" s="65">
        <f t="shared" si="0"/>
        <v>38</v>
      </c>
      <c r="H16" s="66" t="s">
        <v>15</v>
      </c>
      <c r="I16" s="55"/>
    </row>
    <row r="17" spans="1:9" ht="12.75">
      <c r="A17" s="25" t="s">
        <v>45</v>
      </c>
      <c r="B17" s="71">
        <v>1</v>
      </c>
      <c r="C17" s="71" t="s">
        <v>46</v>
      </c>
      <c r="D17" s="71" t="s">
        <v>22</v>
      </c>
      <c r="E17" s="25" t="s">
        <v>44</v>
      </c>
      <c r="F17" s="71">
        <v>95</v>
      </c>
      <c r="G17" s="65">
        <f t="shared" si="0"/>
        <v>38</v>
      </c>
      <c r="H17" s="66" t="s">
        <v>15</v>
      </c>
      <c r="I17" s="55"/>
    </row>
    <row r="18" spans="1:9" ht="13.5">
      <c r="A18" s="27" t="s">
        <v>47</v>
      </c>
      <c r="B18" s="43">
        <v>1</v>
      </c>
      <c r="C18" s="43" t="s">
        <v>48</v>
      </c>
      <c r="D18" s="43" t="s">
        <v>22</v>
      </c>
      <c r="E18" s="27" t="s">
        <v>44</v>
      </c>
      <c r="F18" s="43">
        <v>94</v>
      </c>
      <c r="G18" s="67">
        <f t="shared" si="0"/>
        <v>37.599999999999994</v>
      </c>
      <c r="H18" s="68" t="s">
        <v>15</v>
      </c>
      <c r="I18" s="73"/>
    </row>
    <row r="19" spans="1:9" ht="12.75">
      <c r="A19" s="31" t="s">
        <v>49</v>
      </c>
      <c r="B19" s="30">
        <v>1</v>
      </c>
      <c r="C19" s="30" t="s">
        <v>50</v>
      </c>
      <c r="D19" s="30" t="s">
        <v>51</v>
      </c>
      <c r="E19" s="31" t="s">
        <v>52</v>
      </c>
      <c r="F19" s="30">
        <v>113</v>
      </c>
      <c r="G19" s="69">
        <f t="shared" si="0"/>
        <v>45.199999999999996</v>
      </c>
      <c r="H19" s="70" t="s">
        <v>15</v>
      </c>
      <c r="I19" s="74"/>
    </row>
    <row r="20" spans="1:9" ht="12.75">
      <c r="A20" s="35" t="s">
        <v>53</v>
      </c>
      <c r="B20" s="34">
        <v>1</v>
      </c>
      <c r="C20" s="34" t="s">
        <v>54</v>
      </c>
      <c r="D20" s="34" t="s">
        <v>51</v>
      </c>
      <c r="E20" s="35" t="s">
        <v>52</v>
      </c>
      <c r="F20" s="34">
        <v>93</v>
      </c>
      <c r="G20" s="65">
        <f t="shared" si="0"/>
        <v>37.199999999999996</v>
      </c>
      <c r="H20" s="66" t="s">
        <v>15</v>
      </c>
      <c r="I20" s="55"/>
    </row>
    <row r="21" spans="1:9" ht="13.5">
      <c r="A21" s="72" t="s">
        <v>55</v>
      </c>
      <c r="B21" s="37">
        <v>1</v>
      </c>
      <c r="C21" s="37" t="s">
        <v>56</v>
      </c>
      <c r="D21" s="37" t="s">
        <v>51</v>
      </c>
      <c r="E21" s="72" t="s">
        <v>52</v>
      </c>
      <c r="F21" s="37">
        <v>90.5</v>
      </c>
      <c r="G21" s="67">
        <f t="shared" si="0"/>
        <v>36.2</v>
      </c>
      <c r="H21" s="68" t="s">
        <v>15</v>
      </c>
      <c r="I21" s="73"/>
    </row>
    <row r="22" spans="1:9" ht="12.75">
      <c r="A22" s="31" t="s">
        <v>57</v>
      </c>
      <c r="B22" s="30">
        <v>1</v>
      </c>
      <c r="C22" s="30" t="s">
        <v>58</v>
      </c>
      <c r="D22" s="30" t="s">
        <v>59</v>
      </c>
      <c r="E22" s="31" t="s">
        <v>60</v>
      </c>
      <c r="F22" s="30">
        <v>98</v>
      </c>
      <c r="G22" s="69">
        <f t="shared" si="0"/>
        <v>39.199999999999996</v>
      </c>
      <c r="H22" s="70" t="s">
        <v>15</v>
      </c>
      <c r="I22" s="74"/>
    </row>
    <row r="23" spans="1:9" ht="12.75">
      <c r="A23" s="35" t="s">
        <v>61</v>
      </c>
      <c r="B23" s="34">
        <v>1</v>
      </c>
      <c r="C23" s="34" t="s">
        <v>62</v>
      </c>
      <c r="D23" s="34" t="s">
        <v>59</v>
      </c>
      <c r="E23" s="35" t="s">
        <v>60</v>
      </c>
      <c r="F23" s="34">
        <v>93.5</v>
      </c>
      <c r="G23" s="65">
        <f t="shared" si="0"/>
        <v>37.4</v>
      </c>
      <c r="H23" s="66" t="s">
        <v>15</v>
      </c>
      <c r="I23" s="55"/>
    </row>
    <row r="24" spans="1:9" ht="12.75">
      <c r="A24" s="35" t="s">
        <v>63</v>
      </c>
      <c r="B24" s="34">
        <v>1</v>
      </c>
      <c r="C24" s="34" t="s">
        <v>64</v>
      </c>
      <c r="D24" s="34" t="s">
        <v>59</v>
      </c>
      <c r="E24" s="35" t="s">
        <v>60</v>
      </c>
      <c r="F24" s="34">
        <v>85.5</v>
      </c>
      <c r="G24" s="65">
        <f t="shared" si="0"/>
        <v>34.199999999999996</v>
      </c>
      <c r="H24" s="66" t="s">
        <v>15</v>
      </c>
      <c r="I24" s="55"/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pane ySplit="2" topLeftCell="A3" activePane="bottomLeft" state="frozen"/>
      <selection pane="bottomLeft" activeCell="F16" sqref="F16"/>
    </sheetView>
  </sheetViews>
  <sheetFormatPr defaultColWidth="8.7109375" defaultRowHeight="12.75"/>
  <cols>
    <col min="1" max="1" width="8.8515625" style="1" customWidth="1"/>
    <col min="2" max="2" width="8.421875" style="2" customWidth="1"/>
    <col min="3" max="3" width="12.8515625" style="3" customWidth="1"/>
    <col min="4" max="4" width="32.8515625" style="3" customWidth="1"/>
    <col min="5" max="5" width="16.8515625" style="3" customWidth="1"/>
    <col min="6" max="6" width="12.140625" style="3" customWidth="1"/>
    <col min="7" max="7" width="10.7109375" style="3" customWidth="1"/>
    <col min="8" max="8" width="12.140625" style="3" customWidth="1"/>
    <col min="9" max="9" width="9.57421875" style="3" customWidth="1"/>
    <col min="10" max="10" width="10.8515625" style="4" customWidth="1"/>
    <col min="11" max="11" width="8.421875" style="4" customWidth="1"/>
    <col min="12" max="12" width="26.7109375" style="3" customWidth="1"/>
    <col min="13" max="13" width="13.140625" style="3" bestFit="1" customWidth="1"/>
    <col min="14" max="254" width="9.140625" style="3" bestFit="1" customWidth="1"/>
    <col min="255" max="16384" width="8.7109375" style="3" customWidth="1"/>
  </cols>
  <sheetData>
    <row r="1" spans="1:19" ht="57.75" customHeight="1">
      <c r="A1" s="5" t="s">
        <v>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0"/>
      <c r="N1" s="50"/>
      <c r="O1" s="50"/>
      <c r="P1" s="50"/>
      <c r="Q1" s="50"/>
      <c r="R1" s="50"/>
      <c r="S1" s="50"/>
    </row>
    <row r="2" spans="1:15" ht="39.75" customHeight="1">
      <c r="A2" s="6" t="s">
        <v>2</v>
      </c>
      <c r="B2" s="7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66</v>
      </c>
      <c r="H2" s="6" t="s">
        <v>67</v>
      </c>
      <c r="I2" s="6" t="s">
        <v>68</v>
      </c>
      <c r="J2" s="51" t="s">
        <v>69</v>
      </c>
      <c r="K2" s="6" t="s">
        <v>9</v>
      </c>
      <c r="L2" s="6" t="s">
        <v>10</v>
      </c>
      <c r="M2" s="52"/>
      <c r="N2" s="52"/>
      <c r="O2" s="52"/>
    </row>
    <row r="3" spans="1:17" ht="12.75">
      <c r="A3" s="8" t="s">
        <v>70</v>
      </c>
      <c r="B3" s="9">
        <v>1</v>
      </c>
      <c r="C3" s="8" t="s">
        <v>71</v>
      </c>
      <c r="D3" s="8" t="s">
        <v>72</v>
      </c>
      <c r="E3" s="10" t="s">
        <v>73</v>
      </c>
      <c r="F3" s="8">
        <v>90.5</v>
      </c>
      <c r="G3" s="11">
        <v>18.1</v>
      </c>
      <c r="H3" s="12">
        <v>65</v>
      </c>
      <c r="I3" s="53">
        <f>ROUND(H3*0.4,2)</f>
        <v>26</v>
      </c>
      <c r="J3" s="54">
        <f aca="true" t="shared" si="0" ref="J3:J14">G3+I3</f>
        <v>44.1</v>
      </c>
      <c r="K3" s="12" t="s">
        <v>15</v>
      </c>
      <c r="L3" s="55"/>
      <c r="Q3" s="52"/>
    </row>
    <row r="4" spans="1:16" ht="12.75">
      <c r="A4" s="8" t="s">
        <v>74</v>
      </c>
      <c r="B4" s="9">
        <v>1</v>
      </c>
      <c r="C4" s="8" t="s">
        <v>75</v>
      </c>
      <c r="D4" s="8" t="s">
        <v>72</v>
      </c>
      <c r="E4" s="10" t="s">
        <v>73</v>
      </c>
      <c r="F4" s="8">
        <v>95.5</v>
      </c>
      <c r="G4" s="11">
        <v>19.1</v>
      </c>
      <c r="H4" s="12">
        <v>62</v>
      </c>
      <c r="I4" s="53">
        <f>ROUND(H4*0.4,2)</f>
        <v>24.8</v>
      </c>
      <c r="J4" s="54">
        <f t="shared" si="0"/>
        <v>43.900000000000006</v>
      </c>
      <c r="K4" s="12" t="s">
        <v>15</v>
      </c>
      <c r="L4" s="6"/>
      <c r="P4" s="52"/>
    </row>
    <row r="5" spans="1:18" ht="13.5">
      <c r="A5" s="13" t="s">
        <v>76</v>
      </c>
      <c r="B5" s="14">
        <v>1</v>
      </c>
      <c r="C5" s="13" t="s">
        <v>77</v>
      </c>
      <c r="D5" s="13" t="s">
        <v>72</v>
      </c>
      <c r="E5" s="15" t="s">
        <v>73</v>
      </c>
      <c r="F5" s="13">
        <v>90</v>
      </c>
      <c r="G5" s="16">
        <v>18</v>
      </c>
      <c r="H5" s="17">
        <v>64</v>
      </c>
      <c r="I5" s="56">
        <f>ROUND(H5*0.4,2)</f>
        <v>25.6</v>
      </c>
      <c r="J5" s="57">
        <f t="shared" si="0"/>
        <v>43.6</v>
      </c>
      <c r="K5" s="17" t="s">
        <v>15</v>
      </c>
      <c r="L5" s="58"/>
      <c r="O5" s="52"/>
      <c r="R5" s="52"/>
    </row>
    <row r="6" spans="1:12" ht="12.75">
      <c r="A6" s="18" t="s">
        <v>78</v>
      </c>
      <c r="B6" s="19">
        <v>1</v>
      </c>
      <c r="C6" s="20" t="s">
        <v>79</v>
      </c>
      <c r="D6" s="20" t="s">
        <v>80</v>
      </c>
      <c r="E6" s="21" t="s">
        <v>73</v>
      </c>
      <c r="F6" s="20">
        <v>90.5</v>
      </c>
      <c r="G6" s="22">
        <v>18.1</v>
      </c>
      <c r="H6" s="23">
        <v>60</v>
      </c>
      <c r="I6" s="59">
        <f aca="true" t="shared" si="1" ref="I6:I14">ROUND(H6*0.4,2)</f>
        <v>24</v>
      </c>
      <c r="J6" s="60">
        <f t="shared" si="0"/>
        <v>42.1</v>
      </c>
      <c r="K6" s="23" t="s">
        <v>15</v>
      </c>
      <c r="L6" s="61"/>
    </row>
    <row r="7" spans="1:12" ht="12.75">
      <c r="A7" s="8" t="s">
        <v>81</v>
      </c>
      <c r="B7" s="9">
        <v>1</v>
      </c>
      <c r="C7" s="24" t="s">
        <v>82</v>
      </c>
      <c r="D7" s="24" t="s">
        <v>80</v>
      </c>
      <c r="E7" s="10" t="s">
        <v>73</v>
      </c>
      <c r="F7" s="24">
        <v>87.5</v>
      </c>
      <c r="G7" s="11">
        <v>17.5</v>
      </c>
      <c r="H7" s="12">
        <v>60</v>
      </c>
      <c r="I7" s="53">
        <f t="shared" si="1"/>
        <v>24</v>
      </c>
      <c r="J7" s="54">
        <f t="shared" si="0"/>
        <v>41.5</v>
      </c>
      <c r="K7" s="23" t="s">
        <v>15</v>
      </c>
      <c r="L7" s="6"/>
    </row>
    <row r="8" spans="1:12" ht="12.75">
      <c r="A8" s="8" t="s">
        <v>83</v>
      </c>
      <c r="B8" s="9">
        <v>1</v>
      </c>
      <c r="C8" s="24" t="s">
        <v>84</v>
      </c>
      <c r="D8" s="24" t="s">
        <v>85</v>
      </c>
      <c r="E8" s="10" t="s">
        <v>73</v>
      </c>
      <c r="F8" s="24">
        <v>73</v>
      </c>
      <c r="G8" s="11">
        <v>14.6</v>
      </c>
      <c r="H8" s="12">
        <v>60</v>
      </c>
      <c r="I8" s="53">
        <f t="shared" si="1"/>
        <v>24</v>
      </c>
      <c r="J8" s="54">
        <f t="shared" si="0"/>
        <v>38.6</v>
      </c>
      <c r="K8" s="23" t="s">
        <v>15</v>
      </c>
      <c r="L8" s="6"/>
    </row>
    <row r="9" spans="1:12" ht="12.75">
      <c r="A9" s="8" t="s">
        <v>86</v>
      </c>
      <c r="B9" s="9">
        <v>1</v>
      </c>
      <c r="C9" s="24" t="s">
        <v>87</v>
      </c>
      <c r="D9" s="24" t="s">
        <v>80</v>
      </c>
      <c r="E9" s="25" t="s">
        <v>23</v>
      </c>
      <c r="F9" s="24">
        <v>73</v>
      </c>
      <c r="G9" s="11">
        <v>14.6</v>
      </c>
      <c r="H9" s="12">
        <v>76</v>
      </c>
      <c r="I9" s="53">
        <f t="shared" si="1"/>
        <v>30.4</v>
      </c>
      <c r="J9" s="54">
        <f t="shared" si="0"/>
        <v>45</v>
      </c>
      <c r="K9" s="12" t="s">
        <v>15</v>
      </c>
      <c r="L9" s="6"/>
    </row>
    <row r="10" spans="1:12" ht="12.75">
      <c r="A10" s="8" t="s">
        <v>88</v>
      </c>
      <c r="B10" s="9">
        <v>1</v>
      </c>
      <c r="C10" s="24" t="s">
        <v>89</v>
      </c>
      <c r="D10" s="24" t="s">
        <v>80</v>
      </c>
      <c r="E10" s="25" t="s">
        <v>23</v>
      </c>
      <c r="F10" s="24">
        <v>79</v>
      </c>
      <c r="G10" s="11">
        <v>15.8</v>
      </c>
      <c r="H10" s="12">
        <v>66.5</v>
      </c>
      <c r="I10" s="53">
        <f t="shared" si="1"/>
        <v>26.6</v>
      </c>
      <c r="J10" s="54">
        <f t="shared" si="0"/>
        <v>42.400000000000006</v>
      </c>
      <c r="K10" s="12" t="s">
        <v>15</v>
      </c>
      <c r="L10" s="6"/>
    </row>
    <row r="11" spans="1:12" ht="13.5">
      <c r="A11" s="13" t="s">
        <v>90</v>
      </c>
      <c r="B11" s="14">
        <v>1</v>
      </c>
      <c r="C11" s="26" t="s">
        <v>91</v>
      </c>
      <c r="D11" s="26" t="s">
        <v>80</v>
      </c>
      <c r="E11" s="27" t="s">
        <v>23</v>
      </c>
      <c r="F11" s="26">
        <v>80</v>
      </c>
      <c r="G11" s="16">
        <v>16</v>
      </c>
      <c r="H11" s="17">
        <v>63</v>
      </c>
      <c r="I11" s="56">
        <f t="shared" si="1"/>
        <v>25.2</v>
      </c>
      <c r="J11" s="57">
        <f t="shared" si="0"/>
        <v>41.2</v>
      </c>
      <c r="K11" s="17" t="s">
        <v>15</v>
      </c>
      <c r="L11" s="58"/>
    </row>
    <row r="12" spans="1:12" ht="12.75">
      <c r="A12" s="28" t="s">
        <v>92</v>
      </c>
      <c r="B12" s="29">
        <v>1</v>
      </c>
      <c r="C12" s="30" t="s">
        <v>93</v>
      </c>
      <c r="D12" s="30" t="s">
        <v>94</v>
      </c>
      <c r="E12" s="31" t="s">
        <v>95</v>
      </c>
      <c r="F12" s="30">
        <v>101.5</v>
      </c>
      <c r="G12" s="22">
        <v>20.3</v>
      </c>
      <c r="H12" s="23">
        <v>70</v>
      </c>
      <c r="I12" s="59">
        <f t="shared" si="1"/>
        <v>28</v>
      </c>
      <c r="J12" s="60">
        <f t="shared" si="0"/>
        <v>48.3</v>
      </c>
      <c r="K12" s="23" t="s">
        <v>15</v>
      </c>
      <c r="L12" s="61"/>
    </row>
    <row r="13" spans="1:12" ht="12.75">
      <c r="A13" s="32" t="s">
        <v>96</v>
      </c>
      <c r="B13" s="33">
        <v>1</v>
      </c>
      <c r="C13" s="34" t="s">
        <v>97</v>
      </c>
      <c r="D13" s="34" t="s">
        <v>51</v>
      </c>
      <c r="E13" s="35" t="s">
        <v>95</v>
      </c>
      <c r="F13" s="34">
        <v>98.5</v>
      </c>
      <c r="G13" s="11">
        <v>19.7</v>
      </c>
      <c r="H13" s="12">
        <v>71</v>
      </c>
      <c r="I13" s="53">
        <f t="shared" si="1"/>
        <v>28.4</v>
      </c>
      <c r="J13" s="54">
        <f t="shared" si="0"/>
        <v>48.099999999999994</v>
      </c>
      <c r="K13" s="12" t="s">
        <v>15</v>
      </c>
      <c r="L13" s="6"/>
    </row>
    <row r="14" spans="1:12" ht="13.5">
      <c r="A14" s="36" t="s">
        <v>98</v>
      </c>
      <c r="B14" s="37">
        <v>1</v>
      </c>
      <c r="C14" s="38" t="s">
        <v>99</v>
      </c>
      <c r="D14" s="38" t="s">
        <v>51</v>
      </c>
      <c r="E14" s="39" t="s">
        <v>95</v>
      </c>
      <c r="F14" s="38">
        <v>98</v>
      </c>
      <c r="G14" s="16">
        <v>19.6</v>
      </c>
      <c r="H14" s="17">
        <v>66</v>
      </c>
      <c r="I14" s="56">
        <f t="shared" si="1"/>
        <v>26.4</v>
      </c>
      <c r="J14" s="57">
        <f t="shared" si="0"/>
        <v>46</v>
      </c>
      <c r="K14" s="17" t="s">
        <v>15</v>
      </c>
      <c r="L14" s="58"/>
    </row>
    <row r="15" spans="1:12" ht="12.75">
      <c r="A15" s="40" t="s">
        <v>100</v>
      </c>
      <c r="B15" s="19">
        <v>1</v>
      </c>
      <c r="C15" s="20" t="s">
        <v>101</v>
      </c>
      <c r="D15" s="41" t="s">
        <v>22</v>
      </c>
      <c r="E15" s="21" t="s">
        <v>73</v>
      </c>
      <c r="F15" s="41">
        <v>89.5</v>
      </c>
      <c r="G15" s="22">
        <v>17.9</v>
      </c>
      <c r="H15" s="23">
        <v>60</v>
      </c>
      <c r="I15" s="59">
        <f aca="true" t="shared" si="2" ref="I15:I24">ROUND(H15*0.4,2)</f>
        <v>24</v>
      </c>
      <c r="J15" s="60">
        <f aca="true" t="shared" si="3" ref="J15:J24">G15+I15</f>
        <v>41.9</v>
      </c>
      <c r="K15" s="23" t="s">
        <v>15</v>
      </c>
      <c r="L15" s="61"/>
    </row>
    <row r="16" spans="1:12" ht="13.5">
      <c r="A16" s="42" t="s">
        <v>102</v>
      </c>
      <c r="B16" s="14">
        <v>1</v>
      </c>
      <c r="C16" s="26" t="s">
        <v>103</v>
      </c>
      <c r="D16" s="43" t="s">
        <v>22</v>
      </c>
      <c r="E16" s="15" t="s">
        <v>73</v>
      </c>
      <c r="F16" s="43">
        <v>86.5</v>
      </c>
      <c r="G16" s="16">
        <v>17.3</v>
      </c>
      <c r="H16" s="17">
        <v>60</v>
      </c>
      <c r="I16" s="56">
        <f t="shared" si="2"/>
        <v>24</v>
      </c>
      <c r="J16" s="57">
        <f t="shared" si="3"/>
        <v>41.3</v>
      </c>
      <c r="K16" s="17" t="s">
        <v>15</v>
      </c>
      <c r="L16" s="58"/>
    </row>
    <row r="17" spans="1:12" ht="12.75">
      <c r="A17" s="28" t="s">
        <v>104</v>
      </c>
      <c r="B17" s="44">
        <v>2</v>
      </c>
      <c r="C17" s="30" t="s">
        <v>105</v>
      </c>
      <c r="D17" s="30" t="s">
        <v>59</v>
      </c>
      <c r="E17" s="21" t="s">
        <v>73</v>
      </c>
      <c r="F17" s="30">
        <v>80.5</v>
      </c>
      <c r="G17" s="22">
        <v>16.1</v>
      </c>
      <c r="H17" s="23">
        <v>66</v>
      </c>
      <c r="I17" s="59">
        <f t="shared" si="2"/>
        <v>26.4</v>
      </c>
      <c r="J17" s="60">
        <f t="shared" si="3"/>
        <v>42.5</v>
      </c>
      <c r="K17" s="23" t="s">
        <v>15</v>
      </c>
      <c r="L17" s="61"/>
    </row>
    <row r="18" spans="1:12" ht="12.75">
      <c r="A18" s="32" t="s">
        <v>106</v>
      </c>
      <c r="B18" s="45">
        <v>2</v>
      </c>
      <c r="C18" s="34" t="s">
        <v>107</v>
      </c>
      <c r="D18" s="34" t="s">
        <v>59</v>
      </c>
      <c r="E18" s="10" t="s">
        <v>73</v>
      </c>
      <c r="F18" s="34">
        <v>81</v>
      </c>
      <c r="G18" s="11">
        <v>16.2</v>
      </c>
      <c r="H18" s="12">
        <v>62</v>
      </c>
      <c r="I18" s="53">
        <f t="shared" si="2"/>
        <v>24.8</v>
      </c>
      <c r="J18" s="54">
        <f t="shared" si="3"/>
        <v>41</v>
      </c>
      <c r="K18" s="23" t="s">
        <v>15</v>
      </c>
      <c r="L18" s="6"/>
    </row>
    <row r="19" spans="1:12" ht="12.75">
      <c r="A19" s="28" t="s">
        <v>108</v>
      </c>
      <c r="B19" s="44">
        <v>2</v>
      </c>
      <c r="C19" s="30" t="s">
        <v>109</v>
      </c>
      <c r="D19" s="30" t="s">
        <v>59</v>
      </c>
      <c r="E19" s="21" t="s">
        <v>73</v>
      </c>
      <c r="F19" s="30">
        <v>82.5</v>
      </c>
      <c r="G19" s="22">
        <v>16.5</v>
      </c>
      <c r="H19" s="23">
        <v>61</v>
      </c>
      <c r="I19" s="59">
        <f t="shared" si="2"/>
        <v>24.4</v>
      </c>
      <c r="J19" s="60">
        <f t="shared" si="3"/>
        <v>40.9</v>
      </c>
      <c r="K19" s="23" t="s">
        <v>15</v>
      </c>
      <c r="L19" s="61"/>
    </row>
    <row r="20" spans="1:12" ht="12.75">
      <c r="A20" s="32" t="s">
        <v>110</v>
      </c>
      <c r="B20" s="45">
        <v>2</v>
      </c>
      <c r="C20" s="34" t="s">
        <v>111</v>
      </c>
      <c r="D20" s="34" t="s">
        <v>59</v>
      </c>
      <c r="E20" s="10" t="s">
        <v>73</v>
      </c>
      <c r="F20" s="34">
        <v>81</v>
      </c>
      <c r="G20" s="11">
        <v>16.2</v>
      </c>
      <c r="H20" s="12">
        <v>60</v>
      </c>
      <c r="I20" s="53">
        <f t="shared" si="2"/>
        <v>24</v>
      </c>
      <c r="J20" s="54">
        <f t="shared" si="3"/>
        <v>40.2</v>
      </c>
      <c r="K20" s="23" t="s">
        <v>15</v>
      </c>
      <c r="L20" s="6"/>
    </row>
    <row r="21" spans="1:12" ht="12.75">
      <c r="A21" s="32" t="s">
        <v>112</v>
      </c>
      <c r="B21" s="45">
        <v>1</v>
      </c>
      <c r="C21" s="34" t="s">
        <v>113</v>
      </c>
      <c r="D21" s="34" t="s">
        <v>59</v>
      </c>
      <c r="E21" s="35" t="s">
        <v>95</v>
      </c>
      <c r="F21" s="34">
        <v>92</v>
      </c>
      <c r="G21" s="11">
        <v>18.4</v>
      </c>
      <c r="H21" s="12">
        <v>75</v>
      </c>
      <c r="I21" s="53">
        <f t="shared" si="2"/>
        <v>30</v>
      </c>
      <c r="J21" s="54">
        <f t="shared" si="3"/>
        <v>48.4</v>
      </c>
      <c r="K21" s="12" t="s">
        <v>15</v>
      </c>
      <c r="L21" s="55"/>
    </row>
    <row r="22" spans="1:12" ht="12.75">
      <c r="A22" s="32" t="s">
        <v>114</v>
      </c>
      <c r="B22" s="45">
        <v>1</v>
      </c>
      <c r="C22" s="34" t="s">
        <v>115</v>
      </c>
      <c r="D22" s="34" t="s">
        <v>59</v>
      </c>
      <c r="E22" s="35" t="s">
        <v>95</v>
      </c>
      <c r="F22" s="34">
        <v>85.5</v>
      </c>
      <c r="G22" s="11">
        <v>17.1</v>
      </c>
      <c r="H22" s="12">
        <v>68</v>
      </c>
      <c r="I22" s="53">
        <f t="shared" si="2"/>
        <v>27.2</v>
      </c>
      <c r="J22" s="54">
        <f t="shared" si="3"/>
        <v>44.3</v>
      </c>
      <c r="K22" s="12" t="s">
        <v>15</v>
      </c>
      <c r="L22" s="6"/>
    </row>
    <row r="23" spans="1:12" ht="12.75">
      <c r="A23" s="32" t="s">
        <v>116</v>
      </c>
      <c r="B23" s="45">
        <v>1</v>
      </c>
      <c r="C23" s="34" t="s">
        <v>117</v>
      </c>
      <c r="D23" s="34" t="s">
        <v>59</v>
      </c>
      <c r="E23" s="35" t="s">
        <v>95</v>
      </c>
      <c r="F23" s="34">
        <v>98.5</v>
      </c>
      <c r="G23" s="11">
        <v>19.7</v>
      </c>
      <c r="H23" s="12">
        <v>61</v>
      </c>
      <c r="I23" s="53">
        <f t="shared" si="2"/>
        <v>24.4</v>
      </c>
      <c r="J23" s="54">
        <f t="shared" si="3"/>
        <v>44.099999999999994</v>
      </c>
      <c r="K23" s="12" t="s">
        <v>15</v>
      </c>
      <c r="L23" s="6"/>
    </row>
    <row r="24" spans="1:12" ht="13.5">
      <c r="A24" s="36" t="s">
        <v>118</v>
      </c>
      <c r="B24" s="46">
        <v>1</v>
      </c>
      <c r="C24" s="38" t="s">
        <v>119</v>
      </c>
      <c r="D24" s="38" t="s">
        <v>59</v>
      </c>
      <c r="E24" s="39" t="s">
        <v>95</v>
      </c>
      <c r="F24" s="38">
        <v>88.5</v>
      </c>
      <c r="G24" s="16">
        <v>17.7</v>
      </c>
      <c r="H24" s="17">
        <v>66</v>
      </c>
      <c r="I24" s="56">
        <f t="shared" si="2"/>
        <v>26.4</v>
      </c>
      <c r="J24" s="57">
        <f t="shared" si="3"/>
        <v>44.099999999999994</v>
      </c>
      <c r="K24" s="17" t="s">
        <v>15</v>
      </c>
      <c r="L24" s="58"/>
    </row>
    <row r="25" spans="1:12" ht="12.75">
      <c r="A25" s="20" t="s">
        <v>120</v>
      </c>
      <c r="B25" s="47">
        <v>1</v>
      </c>
      <c r="C25" s="20" t="s">
        <v>121</v>
      </c>
      <c r="D25" s="20" t="s">
        <v>122</v>
      </c>
      <c r="E25" s="48" t="s">
        <v>123</v>
      </c>
      <c r="F25" s="20">
        <v>107.5</v>
      </c>
      <c r="G25" s="22">
        <v>21.5</v>
      </c>
      <c r="H25" s="23">
        <v>60</v>
      </c>
      <c r="I25" s="59">
        <f aca="true" t="shared" si="4" ref="I25:I30">ROUND(H25*0.4,2)</f>
        <v>24</v>
      </c>
      <c r="J25" s="60">
        <f aca="true" t="shared" si="5" ref="J25:J30">G25+I25</f>
        <v>45.5</v>
      </c>
      <c r="K25" s="23" t="s">
        <v>15</v>
      </c>
      <c r="L25" s="61"/>
    </row>
    <row r="26" spans="1:12" ht="13.5">
      <c r="A26" s="26" t="s">
        <v>124</v>
      </c>
      <c r="B26" s="49">
        <v>1</v>
      </c>
      <c r="C26" s="26" t="s">
        <v>125</v>
      </c>
      <c r="D26" s="26" t="s">
        <v>122</v>
      </c>
      <c r="E26" s="27" t="s">
        <v>123</v>
      </c>
      <c r="F26" s="26">
        <v>77</v>
      </c>
      <c r="G26" s="16">
        <v>15.4</v>
      </c>
      <c r="H26" s="17">
        <v>60</v>
      </c>
      <c r="I26" s="56">
        <f t="shared" si="4"/>
        <v>24</v>
      </c>
      <c r="J26" s="57">
        <f t="shared" si="5"/>
        <v>39.4</v>
      </c>
      <c r="K26" s="17" t="s">
        <v>15</v>
      </c>
      <c r="L26" s="58"/>
    </row>
    <row r="27" spans="1:12" ht="12.75">
      <c r="A27" s="18" t="s">
        <v>126</v>
      </c>
      <c r="B27" s="19">
        <v>1</v>
      </c>
      <c r="C27" s="20" t="s">
        <v>127</v>
      </c>
      <c r="D27" s="20" t="s">
        <v>128</v>
      </c>
      <c r="E27" s="48" t="s">
        <v>129</v>
      </c>
      <c r="F27" s="20">
        <v>96</v>
      </c>
      <c r="G27" s="22">
        <v>19.2</v>
      </c>
      <c r="H27" s="23">
        <v>60</v>
      </c>
      <c r="I27" s="59">
        <f t="shared" si="4"/>
        <v>24</v>
      </c>
      <c r="J27" s="60">
        <f t="shared" si="5"/>
        <v>43.2</v>
      </c>
      <c r="K27" s="62" t="s">
        <v>15</v>
      </c>
      <c r="L27" s="61"/>
    </row>
    <row r="28" spans="1:12" ht="12.75">
      <c r="A28" s="8" t="s">
        <v>130</v>
      </c>
      <c r="B28" s="9">
        <v>1</v>
      </c>
      <c r="C28" s="24" t="s">
        <v>131</v>
      </c>
      <c r="D28" s="24" t="s">
        <v>128</v>
      </c>
      <c r="E28" s="25" t="s">
        <v>129</v>
      </c>
      <c r="F28" s="24">
        <v>94</v>
      </c>
      <c r="G28" s="11">
        <v>18.8</v>
      </c>
      <c r="H28" s="12">
        <v>60</v>
      </c>
      <c r="I28" s="53">
        <f t="shared" si="4"/>
        <v>24</v>
      </c>
      <c r="J28" s="54">
        <f t="shared" si="5"/>
        <v>42.8</v>
      </c>
      <c r="K28" s="62" t="s">
        <v>15</v>
      </c>
      <c r="L28" s="6"/>
    </row>
    <row r="29" spans="1:12" ht="13.5">
      <c r="A29" s="13" t="s">
        <v>132</v>
      </c>
      <c r="B29" s="14">
        <v>1</v>
      </c>
      <c r="C29" s="26" t="s">
        <v>133</v>
      </c>
      <c r="D29" s="26" t="s">
        <v>128</v>
      </c>
      <c r="E29" s="27" t="s">
        <v>129</v>
      </c>
      <c r="F29" s="26">
        <v>76</v>
      </c>
      <c r="G29" s="16">
        <v>15.2</v>
      </c>
      <c r="H29" s="17">
        <v>66</v>
      </c>
      <c r="I29" s="56">
        <f t="shared" si="4"/>
        <v>26.4</v>
      </c>
      <c r="J29" s="57">
        <f t="shared" si="5"/>
        <v>41.599999999999994</v>
      </c>
      <c r="K29" s="63" t="s">
        <v>15</v>
      </c>
      <c r="L29" s="58"/>
    </row>
    <row r="30" spans="1:12" ht="12.75">
      <c r="A30" s="21" t="s">
        <v>134</v>
      </c>
      <c r="B30" s="19">
        <v>1</v>
      </c>
      <c r="C30" s="20" t="s">
        <v>135</v>
      </c>
      <c r="D30" s="20" t="s">
        <v>136</v>
      </c>
      <c r="E30" s="48" t="s">
        <v>137</v>
      </c>
      <c r="F30" s="20">
        <v>93</v>
      </c>
      <c r="G30" s="22">
        <v>18.6</v>
      </c>
      <c r="H30" s="23">
        <v>60</v>
      </c>
      <c r="I30" s="59">
        <f t="shared" si="4"/>
        <v>24</v>
      </c>
      <c r="J30" s="60">
        <f t="shared" si="5"/>
        <v>42.6</v>
      </c>
      <c r="K30" s="62" t="s">
        <v>15</v>
      </c>
      <c r="L30" s="23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szh</dc:creator>
  <cp:keywords/>
  <dc:description/>
  <cp:lastModifiedBy>Administrator</cp:lastModifiedBy>
  <cp:lastPrinted>2020-11-20T03:22:00Z</cp:lastPrinted>
  <dcterms:created xsi:type="dcterms:W3CDTF">2019-11-26T04:12:30Z</dcterms:created>
  <dcterms:modified xsi:type="dcterms:W3CDTF">2020-11-25T10:37:15Z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