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Sheet1!$A$2:$F$21</definedName>
  </definedNames>
  <calcPr calcId="144525"/>
</workbook>
</file>

<file path=xl/sharedStrings.xml><?xml version="1.0" encoding="utf-8"?>
<sst xmlns="http://schemas.openxmlformats.org/spreadsheetml/2006/main" count="77" uniqueCount="63">
  <si>
    <t>贵阳市民政局2020年事业单位公开招聘工作人员管理岗位进入体检人员名单</t>
  </si>
  <si>
    <t>序号</t>
  </si>
  <si>
    <t>姓名</t>
  </si>
  <si>
    <t>准考证号</t>
  </si>
  <si>
    <t>报考单位及代码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</si>
  <si>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</si>
  <si>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</si>
  <si>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</si>
  <si>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</si>
  <si>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</si>
  <si>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</si>
  <si>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笔试、面试
成绩</t>
  </si>
  <si>
    <t>综合
排名</t>
  </si>
  <si>
    <t>是否进入
体检</t>
  </si>
  <si>
    <t>杨娟</t>
  </si>
  <si>
    <t>2020011贵阳市精神病医院</t>
  </si>
  <si>
    <t>02管理人员</t>
  </si>
  <si>
    <t>是</t>
  </si>
  <si>
    <t>陆德美</t>
  </si>
  <si>
    <t>10101780905</t>
  </si>
  <si>
    <t>王恩花</t>
  </si>
  <si>
    <t>10101790913</t>
  </si>
  <si>
    <t>李环</t>
  </si>
  <si>
    <t>10101795126</t>
  </si>
  <si>
    <t>2020012贵阳市儿童福利院</t>
  </si>
  <si>
    <t>03管理人员</t>
  </si>
  <si>
    <t>石雕</t>
  </si>
  <si>
    <t>10101784616</t>
  </si>
  <si>
    <t>陈礼英</t>
  </si>
  <si>
    <t>10101792229</t>
  </si>
  <si>
    <t>缺考</t>
  </si>
  <si>
    <t>田钰栋</t>
  </si>
  <si>
    <t>10101790914</t>
  </si>
  <si>
    <t>2020013贵阳市殡葬管理所</t>
  </si>
  <si>
    <t>01管理岗位</t>
  </si>
  <si>
    <t>汪海</t>
  </si>
  <si>
    <t>10101793510</t>
  </si>
  <si>
    <t>扶南喜</t>
  </si>
  <si>
    <t>10101795418</t>
  </si>
  <si>
    <t>马春宇</t>
  </si>
  <si>
    <t>10101782229</t>
  </si>
  <si>
    <t>02管理岗位</t>
  </si>
  <si>
    <t>殷俊</t>
  </si>
  <si>
    <t>10101781413</t>
  </si>
  <si>
    <t>龚万梅</t>
  </si>
  <si>
    <t>10101781428</t>
  </si>
  <si>
    <t>代登利</t>
  </si>
  <si>
    <t>10101792515</t>
  </si>
  <si>
    <t>2020015贵阳市民政信息中心</t>
  </si>
  <si>
    <t>陈蒙蒙</t>
  </si>
  <si>
    <t>10101793129</t>
  </si>
  <si>
    <t>李锦云</t>
  </si>
  <si>
    <t>10101792822</t>
  </si>
  <si>
    <t>高维平</t>
  </si>
  <si>
    <t>10101794420</t>
  </si>
  <si>
    <t>周宏玲</t>
  </si>
  <si>
    <t>10101784930</t>
  </si>
  <si>
    <t>2020017贵阳市社会工作服务中心</t>
  </si>
  <si>
    <t>01管理人员</t>
  </si>
  <si>
    <t>刘兆敏</t>
  </si>
  <si>
    <t>10101792008</t>
  </si>
  <si>
    <t>陈鑫</t>
  </si>
  <si>
    <t>10101784425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</si>
</sst>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b/>
      <sz val="20"/>
      <name val="宋体"/>
      <charset val="0"/>
    </font>
    <font>
      <sz val="12"/>
      <name val="仿宋_GB2312"/>
      <charset val="0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宋体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76" fontId="1" fillId="0" borderId="0" xfId="0" applyNumberFormat="1" applyFont="1" applyFill="1" applyAlignment="1">
      <alignment horizont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zoomScale="130" zoomScaleNormal="130" workbookViewId="0">
      <selection activeCell="P20" sqref="P20"/>
    </sheetView>
  </sheetViews>
  <sheetFormatPr defaultColWidth="7.96666666666667" defaultRowHeight="13.5"/>
  <cols>
    <col min="1" max="1" width="4.325" style="4" customWidth="1"/>
    <col min="2" max="2" width="8.45833333333333" style="5" customWidth="1"/>
    <col min="3" max="3" width="14.225" style="5" customWidth="1"/>
    <col min="4" max="4" width="17.2083333333333" style="6" customWidth="1"/>
    <col min="5" max="5" width="8.075" style="6" customWidth="1"/>
    <col min="6" max="6" width="6.15" style="5" customWidth="1"/>
    <col min="7" max="7" width="11.35" style="7" customWidth="1"/>
    <col min="8" max="8" width="9.9" style="7" customWidth="1"/>
    <col min="9" max="9" width="9.225" style="8" customWidth="1"/>
    <col min="10" max="10" width="9.51666666666667" style="8" customWidth="1"/>
    <col min="11" max="11" width="12.0083333333333" style="8" customWidth="1"/>
    <col min="12" max="12" width="6.44166666666667" style="9" customWidth="1"/>
    <col min="13" max="13" width="8.075" style="10" customWidth="1"/>
    <col min="14" max="16" width="7.96666666666667" style="9"/>
    <col min="17" max="16384" width="7.96666666666667" style="4"/>
  </cols>
  <sheetData>
    <row r="1" ht="54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" customFormat="1" ht="42.75" spans="1:16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23" t="s">
        <v>9</v>
      </c>
      <c r="J2" s="13" t="s">
        <v>10</v>
      </c>
      <c r="K2" s="24" t="s">
        <v>11</v>
      </c>
      <c r="L2" s="25" t="s">
        <v>12</v>
      </c>
      <c r="M2" s="26" t="s">
        <v>13</v>
      </c>
      <c r="N2" s="10"/>
      <c r="O2" s="10"/>
      <c r="P2" s="10"/>
    </row>
    <row r="3" s="2" customFormat="1" ht="22" customHeight="1" spans="1:13">
      <c r="A3" s="12">
        <v>1</v>
      </c>
      <c r="B3" s="15" t="s">
        <v>14</v>
      </c>
      <c r="C3" s="16">
        <v>10101782610</v>
      </c>
      <c r="D3" s="17" t="s">
        <v>15</v>
      </c>
      <c r="E3" s="17" t="s">
        <v>16</v>
      </c>
      <c r="F3" s="16">
        <v>93.5</v>
      </c>
      <c r="G3" s="18">
        <f>F3/1.5</f>
        <v>62.3333333333333</v>
      </c>
      <c r="H3" s="18">
        <f>G3*0.6</f>
        <v>37.4</v>
      </c>
      <c r="I3" s="27">
        <v>85</v>
      </c>
      <c r="J3" s="27">
        <f>I3*0.4</f>
        <v>34</v>
      </c>
      <c r="K3" s="27">
        <f t="shared" ref="K3:K21" si="0">H3+J3</f>
        <v>71.4</v>
      </c>
      <c r="L3" s="28">
        <v>1</v>
      </c>
      <c r="M3" s="29" t="s">
        <v>17</v>
      </c>
    </row>
    <row r="4" s="2" customFormat="1" ht="22" customHeight="1" spans="1:13">
      <c r="A4" s="12">
        <v>2</v>
      </c>
      <c r="B4" s="15" t="s">
        <v>18</v>
      </c>
      <c r="C4" s="16" t="s">
        <v>19</v>
      </c>
      <c r="D4" s="17"/>
      <c r="E4" s="17"/>
      <c r="F4" s="16">
        <v>95.5</v>
      </c>
      <c r="G4" s="18">
        <f t="shared" ref="G4:G21" si="1">F4/1.5</f>
        <v>63.6666666666667</v>
      </c>
      <c r="H4" s="18">
        <f t="shared" ref="H4:H21" si="2">G4*0.6</f>
        <v>38.2</v>
      </c>
      <c r="I4" s="27">
        <v>82.4</v>
      </c>
      <c r="J4" s="27">
        <f>I4*0.4</f>
        <v>32.96</v>
      </c>
      <c r="K4" s="27">
        <f t="shared" si="0"/>
        <v>71.16</v>
      </c>
      <c r="L4" s="28">
        <v>2</v>
      </c>
      <c r="M4" s="30"/>
    </row>
    <row r="5" s="2" customFormat="1" ht="22" customHeight="1" spans="1:13">
      <c r="A5" s="12">
        <v>3</v>
      </c>
      <c r="B5" s="15" t="s">
        <v>20</v>
      </c>
      <c r="C5" s="16" t="s">
        <v>21</v>
      </c>
      <c r="D5" s="17"/>
      <c r="E5" s="17"/>
      <c r="F5" s="16">
        <v>93</v>
      </c>
      <c r="G5" s="18">
        <f t="shared" si="1"/>
        <v>62</v>
      </c>
      <c r="H5" s="18">
        <f t="shared" si="2"/>
        <v>37.2</v>
      </c>
      <c r="I5" s="27">
        <v>75.8</v>
      </c>
      <c r="J5" s="27">
        <f>I5*0.4</f>
        <v>30.32</v>
      </c>
      <c r="K5" s="27">
        <f t="shared" si="0"/>
        <v>67.52</v>
      </c>
      <c r="L5" s="28">
        <v>3</v>
      </c>
      <c r="M5" s="30"/>
    </row>
    <row r="6" s="3" customFormat="1" ht="22" customHeight="1" spans="1:13">
      <c r="A6" s="12">
        <v>4</v>
      </c>
      <c r="B6" s="12" t="s">
        <v>22</v>
      </c>
      <c r="C6" s="12" t="s">
        <v>23</v>
      </c>
      <c r="D6" s="19" t="s">
        <v>24</v>
      </c>
      <c r="E6" s="19" t="s">
        <v>25</v>
      </c>
      <c r="F6" s="12">
        <v>99.5</v>
      </c>
      <c r="G6" s="20">
        <f t="shared" si="1"/>
        <v>66.3333333333333</v>
      </c>
      <c r="H6" s="20">
        <f t="shared" si="2"/>
        <v>39.8</v>
      </c>
      <c r="I6" s="31">
        <v>82</v>
      </c>
      <c r="J6" s="23">
        <f>I6*0.4</f>
        <v>32.8</v>
      </c>
      <c r="K6" s="23">
        <f t="shared" si="0"/>
        <v>72.6</v>
      </c>
      <c r="L6" s="32">
        <v>1</v>
      </c>
      <c r="M6" s="33" t="s">
        <v>17</v>
      </c>
    </row>
    <row r="7" s="3" customFormat="1" ht="22" customHeight="1" spans="1:13">
      <c r="A7" s="12">
        <v>5</v>
      </c>
      <c r="B7" s="12" t="s">
        <v>26</v>
      </c>
      <c r="C7" s="12" t="s">
        <v>27</v>
      </c>
      <c r="D7" s="19"/>
      <c r="E7" s="19"/>
      <c r="F7" s="12">
        <v>98</v>
      </c>
      <c r="G7" s="20">
        <f t="shared" si="1"/>
        <v>65.3333333333333</v>
      </c>
      <c r="H7" s="20">
        <f t="shared" si="2"/>
        <v>39.2</v>
      </c>
      <c r="I7" s="31">
        <v>81</v>
      </c>
      <c r="J7" s="23">
        <f>I7*0.4</f>
        <v>32.4</v>
      </c>
      <c r="K7" s="23">
        <f t="shared" si="0"/>
        <v>71.6</v>
      </c>
      <c r="L7" s="32">
        <v>2</v>
      </c>
      <c r="M7" s="34"/>
    </row>
    <row r="8" s="3" customFormat="1" ht="22" customHeight="1" spans="1:13">
      <c r="A8" s="12">
        <v>6</v>
      </c>
      <c r="B8" s="12" t="s">
        <v>28</v>
      </c>
      <c r="C8" s="12" t="s">
        <v>29</v>
      </c>
      <c r="D8" s="19"/>
      <c r="E8" s="19"/>
      <c r="F8" s="12">
        <v>100</v>
      </c>
      <c r="G8" s="20">
        <f t="shared" si="1"/>
        <v>66.6666666666667</v>
      </c>
      <c r="H8" s="20">
        <f t="shared" si="2"/>
        <v>40</v>
      </c>
      <c r="I8" s="31" t="s">
        <v>30</v>
      </c>
      <c r="J8" s="23"/>
      <c r="K8" s="23"/>
      <c r="L8" s="31" t="s">
        <v>30</v>
      </c>
      <c r="M8" s="34"/>
    </row>
    <row r="9" s="3" customFormat="1" ht="22" customHeight="1" spans="1:13">
      <c r="A9" s="12">
        <v>7</v>
      </c>
      <c r="B9" s="21" t="s">
        <v>31</v>
      </c>
      <c r="C9" s="21" t="s">
        <v>32</v>
      </c>
      <c r="D9" s="22" t="s">
        <v>33</v>
      </c>
      <c r="E9" s="22" t="s">
        <v>34</v>
      </c>
      <c r="F9" s="21">
        <v>99</v>
      </c>
      <c r="G9" s="18">
        <f t="shared" si="1"/>
        <v>66</v>
      </c>
      <c r="H9" s="18">
        <f t="shared" si="2"/>
        <v>39.6</v>
      </c>
      <c r="I9" s="35">
        <v>81</v>
      </c>
      <c r="J9" s="27">
        <f>I9*0.4</f>
        <v>32.4</v>
      </c>
      <c r="K9" s="27">
        <f t="shared" si="0"/>
        <v>72</v>
      </c>
      <c r="L9" s="36">
        <v>1</v>
      </c>
      <c r="M9" s="37" t="s">
        <v>17</v>
      </c>
    </row>
    <row r="10" s="3" customFormat="1" ht="22" customHeight="1" spans="1:13">
      <c r="A10" s="12">
        <v>8</v>
      </c>
      <c r="B10" s="21" t="s">
        <v>35</v>
      </c>
      <c r="C10" s="21" t="s">
        <v>36</v>
      </c>
      <c r="D10" s="22"/>
      <c r="E10" s="22"/>
      <c r="F10" s="21">
        <v>84.5</v>
      </c>
      <c r="G10" s="18">
        <f t="shared" si="1"/>
        <v>56.3333333333333</v>
      </c>
      <c r="H10" s="18">
        <f t="shared" si="2"/>
        <v>33.8</v>
      </c>
      <c r="I10" s="35">
        <v>80.6</v>
      </c>
      <c r="J10" s="27">
        <f>I10*0.4</f>
        <v>32.24</v>
      </c>
      <c r="K10" s="27">
        <f t="shared" si="0"/>
        <v>66.04</v>
      </c>
      <c r="L10" s="36">
        <v>2</v>
      </c>
      <c r="M10" s="38"/>
    </row>
    <row r="11" s="3" customFormat="1" ht="22" customHeight="1" spans="1:13">
      <c r="A11" s="12">
        <v>9</v>
      </c>
      <c r="B11" s="21" t="s">
        <v>37</v>
      </c>
      <c r="C11" s="21" t="s">
        <v>38</v>
      </c>
      <c r="D11" s="22"/>
      <c r="E11" s="22"/>
      <c r="F11" s="21">
        <v>98.5</v>
      </c>
      <c r="G11" s="18">
        <f t="shared" si="1"/>
        <v>65.6666666666667</v>
      </c>
      <c r="H11" s="18">
        <f t="shared" si="2"/>
        <v>39.4</v>
      </c>
      <c r="I11" s="35" t="s">
        <v>30</v>
      </c>
      <c r="J11" s="27"/>
      <c r="K11" s="27"/>
      <c r="L11" s="36" t="s">
        <v>30</v>
      </c>
      <c r="M11" s="38"/>
    </row>
    <row r="12" s="3" customFormat="1" ht="22" customHeight="1" spans="1:13">
      <c r="A12" s="12">
        <v>10</v>
      </c>
      <c r="B12" s="12" t="s">
        <v>39</v>
      </c>
      <c r="C12" s="12" t="s">
        <v>40</v>
      </c>
      <c r="D12" s="19" t="s">
        <v>33</v>
      </c>
      <c r="E12" s="13" t="s">
        <v>41</v>
      </c>
      <c r="F12" s="12">
        <v>104.5</v>
      </c>
      <c r="G12" s="20">
        <f t="shared" si="1"/>
        <v>69.6666666666667</v>
      </c>
      <c r="H12" s="20">
        <f t="shared" si="2"/>
        <v>41.8</v>
      </c>
      <c r="I12" s="31">
        <v>81.2</v>
      </c>
      <c r="J12" s="23">
        <f>I12*0.4</f>
        <v>32.48</v>
      </c>
      <c r="K12" s="23">
        <f t="shared" si="0"/>
        <v>74.28</v>
      </c>
      <c r="L12" s="32">
        <v>1</v>
      </c>
      <c r="M12" s="33" t="s">
        <v>17</v>
      </c>
    </row>
    <row r="13" s="3" customFormat="1" ht="22" customHeight="1" spans="1:13">
      <c r="A13" s="12">
        <v>11</v>
      </c>
      <c r="B13" s="12" t="s">
        <v>42</v>
      </c>
      <c r="C13" s="12" t="s">
        <v>43</v>
      </c>
      <c r="D13" s="19"/>
      <c r="E13" s="13"/>
      <c r="F13" s="12">
        <v>94.5</v>
      </c>
      <c r="G13" s="20">
        <f t="shared" si="1"/>
        <v>63</v>
      </c>
      <c r="H13" s="20">
        <f t="shared" si="2"/>
        <v>37.8</v>
      </c>
      <c r="I13" s="31">
        <v>77.6</v>
      </c>
      <c r="J13" s="23">
        <f>I13*0.4</f>
        <v>31.04</v>
      </c>
      <c r="K13" s="23">
        <f t="shared" si="0"/>
        <v>68.84</v>
      </c>
      <c r="L13" s="32">
        <v>2</v>
      </c>
      <c r="M13" s="34"/>
    </row>
    <row r="14" s="3" customFormat="1" ht="22" customHeight="1" spans="1:13">
      <c r="A14" s="12">
        <v>12</v>
      </c>
      <c r="B14" s="12" t="s">
        <v>44</v>
      </c>
      <c r="C14" s="12" t="s">
        <v>45</v>
      </c>
      <c r="D14" s="19"/>
      <c r="E14" s="13"/>
      <c r="F14" s="12">
        <v>94.5</v>
      </c>
      <c r="G14" s="20">
        <f t="shared" si="1"/>
        <v>63</v>
      </c>
      <c r="H14" s="20">
        <f t="shared" si="2"/>
        <v>37.8</v>
      </c>
      <c r="I14" s="31" t="s">
        <v>30</v>
      </c>
      <c r="J14" s="23"/>
      <c r="K14" s="23"/>
      <c r="L14" s="32" t="s">
        <v>30</v>
      </c>
      <c r="M14" s="34"/>
    </row>
    <row r="15" s="3" customFormat="1" ht="22" customHeight="1" spans="1:13">
      <c r="A15" s="12">
        <v>13</v>
      </c>
      <c r="B15" s="21" t="s">
        <v>46</v>
      </c>
      <c r="C15" s="21" t="s">
        <v>47</v>
      </c>
      <c r="D15" s="22" t="s">
        <v>48</v>
      </c>
      <c r="E15" s="22" t="s">
        <v>34</v>
      </c>
      <c r="F15" s="21">
        <v>92</v>
      </c>
      <c r="G15" s="18">
        <f t="shared" si="1"/>
        <v>61.3333333333333</v>
      </c>
      <c r="H15" s="18">
        <f t="shared" si="2"/>
        <v>36.8</v>
      </c>
      <c r="I15" s="35">
        <v>84.6</v>
      </c>
      <c r="J15" s="27">
        <f t="shared" ref="J15:J20" si="3">I15*0.4</f>
        <v>33.84</v>
      </c>
      <c r="K15" s="27">
        <f t="shared" si="0"/>
        <v>70.64</v>
      </c>
      <c r="L15" s="36">
        <v>1</v>
      </c>
      <c r="M15" s="37" t="s">
        <v>17</v>
      </c>
    </row>
    <row r="16" s="3" customFormat="1" ht="22" customHeight="1" spans="1:13">
      <c r="A16" s="12">
        <v>14</v>
      </c>
      <c r="B16" s="21" t="s">
        <v>49</v>
      </c>
      <c r="C16" s="21" t="s">
        <v>50</v>
      </c>
      <c r="D16" s="22"/>
      <c r="E16" s="22"/>
      <c r="F16" s="21">
        <v>92.5</v>
      </c>
      <c r="G16" s="18">
        <f t="shared" si="1"/>
        <v>61.6666666666667</v>
      </c>
      <c r="H16" s="18">
        <f t="shared" si="2"/>
        <v>37</v>
      </c>
      <c r="I16" s="35">
        <v>78</v>
      </c>
      <c r="J16" s="27">
        <f t="shared" si="3"/>
        <v>31.2</v>
      </c>
      <c r="K16" s="27">
        <f t="shared" si="0"/>
        <v>68.2</v>
      </c>
      <c r="L16" s="36">
        <v>2</v>
      </c>
      <c r="M16" s="38"/>
    </row>
    <row r="17" s="3" customFormat="1" ht="22" customHeight="1" spans="1:13">
      <c r="A17" s="12">
        <v>15</v>
      </c>
      <c r="B17" s="21" t="s">
        <v>51</v>
      </c>
      <c r="C17" s="21" t="s">
        <v>52</v>
      </c>
      <c r="D17" s="22"/>
      <c r="E17" s="22"/>
      <c r="F17" s="21">
        <v>93</v>
      </c>
      <c r="G17" s="18">
        <f t="shared" si="1"/>
        <v>62</v>
      </c>
      <c r="H17" s="18">
        <f t="shared" si="2"/>
        <v>37.2</v>
      </c>
      <c r="I17" s="35">
        <v>76.8</v>
      </c>
      <c r="J17" s="27">
        <f t="shared" si="3"/>
        <v>30.72</v>
      </c>
      <c r="K17" s="27">
        <f t="shared" si="0"/>
        <v>67.92</v>
      </c>
      <c r="L17" s="36">
        <v>3</v>
      </c>
      <c r="M17" s="38"/>
    </row>
    <row r="18" s="3" customFormat="1" ht="22" customHeight="1" spans="1:13">
      <c r="A18" s="12">
        <v>16</v>
      </c>
      <c r="B18" s="21" t="s">
        <v>53</v>
      </c>
      <c r="C18" s="21" t="s">
        <v>54</v>
      </c>
      <c r="D18" s="22"/>
      <c r="E18" s="22"/>
      <c r="F18" s="21">
        <v>92</v>
      </c>
      <c r="G18" s="18">
        <f t="shared" si="1"/>
        <v>61.3333333333333</v>
      </c>
      <c r="H18" s="18">
        <f t="shared" si="2"/>
        <v>36.8</v>
      </c>
      <c r="I18" s="35">
        <v>77</v>
      </c>
      <c r="J18" s="27">
        <f t="shared" si="3"/>
        <v>30.8</v>
      </c>
      <c r="K18" s="27">
        <f t="shared" si="0"/>
        <v>67.6</v>
      </c>
      <c r="L18" s="36">
        <v>4</v>
      </c>
      <c r="M18" s="38"/>
    </row>
    <row r="19" s="3" customFormat="1" ht="22" customHeight="1" spans="1:16">
      <c r="A19" s="12">
        <v>17</v>
      </c>
      <c r="B19" s="12" t="s">
        <v>55</v>
      </c>
      <c r="C19" s="12" t="s">
        <v>56</v>
      </c>
      <c r="D19" s="19" t="s">
        <v>57</v>
      </c>
      <c r="E19" s="19" t="s">
        <v>58</v>
      </c>
      <c r="F19" s="12">
        <v>102</v>
      </c>
      <c r="G19" s="20">
        <f t="shared" si="1"/>
        <v>68</v>
      </c>
      <c r="H19" s="20">
        <f t="shared" si="2"/>
        <v>40.8</v>
      </c>
      <c r="I19" s="23">
        <v>81.4</v>
      </c>
      <c r="J19" s="23">
        <f t="shared" si="3"/>
        <v>32.56</v>
      </c>
      <c r="K19" s="23">
        <f t="shared" si="0"/>
        <v>73.36</v>
      </c>
      <c r="L19" s="39">
        <v>1</v>
      </c>
      <c r="M19" s="40" t="s">
        <v>17</v>
      </c>
      <c r="N19" s="2"/>
      <c r="O19" s="2"/>
      <c r="P19" s="2"/>
    </row>
    <row r="20" s="3" customFormat="1" ht="22" customHeight="1" spans="1:16">
      <c r="A20" s="12">
        <v>18</v>
      </c>
      <c r="B20" s="12" t="s">
        <v>59</v>
      </c>
      <c r="C20" s="12" t="s">
        <v>60</v>
      </c>
      <c r="D20" s="19"/>
      <c r="E20" s="19"/>
      <c r="F20" s="12">
        <v>99.5</v>
      </c>
      <c r="G20" s="20">
        <f t="shared" si="1"/>
        <v>66.3333333333333</v>
      </c>
      <c r="H20" s="20">
        <f t="shared" si="2"/>
        <v>39.8</v>
      </c>
      <c r="I20" s="23">
        <v>82.8</v>
      </c>
      <c r="J20" s="23">
        <f t="shared" si="3"/>
        <v>33.12</v>
      </c>
      <c r="K20" s="23">
        <f t="shared" si="0"/>
        <v>72.92</v>
      </c>
      <c r="L20" s="39">
        <v>2</v>
      </c>
      <c r="M20" s="40"/>
      <c r="N20" s="2"/>
      <c r="O20" s="2"/>
      <c r="P20" s="2"/>
    </row>
    <row r="21" ht="23" customHeight="1" spans="1:13">
      <c r="A21" s="12">
        <v>19</v>
      </c>
      <c r="B21" s="12" t="s">
        <v>61</v>
      </c>
      <c r="C21" s="12" t="s">
        <v>62</v>
      </c>
      <c r="D21" s="19"/>
      <c r="E21" s="19"/>
      <c r="F21" s="12">
        <v>101.5</v>
      </c>
      <c r="G21" s="20">
        <f t="shared" si="1"/>
        <v>67.6666666666667</v>
      </c>
      <c r="H21" s="20">
        <f t="shared" si="2"/>
        <v>40.6</v>
      </c>
      <c r="I21" s="23" t="s">
        <v>30</v>
      </c>
      <c r="J21" s="23"/>
      <c r="K21" s="23"/>
      <c r="L21" s="39" t="s">
        <v>30</v>
      </c>
      <c r="M21" s="41"/>
    </row>
  </sheetData>
  <autoFilter ref="A2:F21">
    <extLst/>
  </autoFilter>
  <mergeCells count="13">
    <mergeCell ref="A1:M1"/>
    <mergeCell ref="D3:D5"/>
    <mergeCell ref="D6:D8"/>
    <mergeCell ref="D9:D11"/>
    <mergeCell ref="D12:D14"/>
    <mergeCell ref="D15:D18"/>
    <mergeCell ref="D19:D21"/>
    <mergeCell ref="E3:E5"/>
    <mergeCell ref="E6:E8"/>
    <mergeCell ref="E9:E11"/>
    <mergeCell ref="E12:E14"/>
    <mergeCell ref="E15:E18"/>
    <mergeCell ref="E19:E21"/>
  </mergeCells>
  <pageMargins left="0.984027777777778" right="0.75" top="0.550694444444444" bottom="0.432638888888889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2020-10-22T07:31:00Z</dcterms:created>
  <dcterms:modified xsi:type="dcterms:W3CDTF">2020-12-21T07:46:49Z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