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格样式3" sheetId="1" r:id="rId1"/>
  </sheets>
  <calcPr calcId="144525"/>
</workbook>
</file>

<file path=xl/sharedStrings.xml><?xml version="1.0" encoding="utf-8"?>
<sst xmlns="http://schemas.openxmlformats.org/spreadsheetml/2006/main" count="112" uniqueCount="74">
  <si>
    <t>贵阳市体育局直属事业单位2022年公开招聘工作人员面试成绩及进入体检环节人员名单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</si>
  <si>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</si>
  <si>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</si>
  <si>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</si>
  <si>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</si>
  <si>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</si>
  <si>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</si>
  <si>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</si>
  <si>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</si>
  <si>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</si>
  <si>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</si>
  <si>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</si>
  <si>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</si>
  <si>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</si>
  <si>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</si>
  <si>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</si>
  <si>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是否进入体检</t>
  </si>
  <si>
    <t>吴文鹏</t>
  </si>
  <si>
    <t>1152017000704</t>
  </si>
  <si>
    <t>贵阳市体育中学</t>
  </si>
  <si>
    <t>01皮划艇教练员</t>
  </si>
  <si>
    <t>是</t>
  </si>
  <si>
    <t>罗政</t>
  </si>
  <si>
    <t>1152017003713</t>
  </si>
  <si>
    <t>03摔跤教练员</t>
  </si>
  <si>
    <t>91.6</t>
  </si>
  <si>
    <t>王蕾</t>
  </si>
  <si>
    <t>1152017003404</t>
  </si>
  <si>
    <t>04固定资产财务管理人员</t>
  </si>
  <si>
    <t>李蔓青</t>
  </si>
  <si>
    <t>1152017001901</t>
  </si>
  <si>
    <t>吴洁</t>
  </si>
  <si>
    <t>1152017003403</t>
  </si>
  <si>
    <t>赵晨</t>
  </si>
  <si>
    <t>1152017202926</t>
  </si>
  <si>
    <t>贵阳市体育训练馆</t>
  </si>
  <si>
    <t>01财务人员</t>
  </si>
  <si>
    <t>1</t>
  </si>
  <si>
    <t>李春艳</t>
  </si>
  <si>
    <t>1152017200719</t>
  </si>
  <si>
    <t>79.40</t>
  </si>
  <si>
    <t>2</t>
  </si>
  <si>
    <t>钟翼慧</t>
  </si>
  <si>
    <t>1152017201328</t>
  </si>
  <si>
    <t>3</t>
  </si>
  <si>
    <t>田雨鑫</t>
  </si>
  <si>
    <t>1152017204018</t>
  </si>
  <si>
    <t>贵阳市市民健身中心</t>
  </si>
  <si>
    <t>01游泳教练</t>
  </si>
  <si>
    <t>陶海玥</t>
  </si>
  <si>
    <t>1152017200225</t>
  </si>
  <si>
    <t>65.13</t>
  </si>
  <si>
    <t>区竣皓</t>
  </si>
  <si>
    <t>1152017201615</t>
  </si>
  <si>
    <t>贵阳市网球运动管理中心</t>
  </si>
  <si>
    <t>01体能教练员</t>
  </si>
  <si>
    <t>笔试成绩60%</t>
  </si>
  <si>
    <t>面试成绩40%</t>
  </si>
  <si>
    <t>笔试、面试成绩</t>
  </si>
  <si>
    <t>游丹</t>
  </si>
  <si>
    <t>1152017000625</t>
  </si>
  <si>
    <t>02管理人员</t>
  </si>
  <si>
    <t>李司琪</t>
  </si>
  <si>
    <t>1152017000927</t>
  </si>
  <si>
    <t>陈晨</t>
  </si>
  <si>
    <t>1152017002519</t>
  </si>
  <si>
    <t>吴尚欣</t>
  </si>
  <si>
    <t>1152017203012</t>
  </si>
  <si>
    <t>贵阳市体育总会秘书处</t>
  </si>
  <si>
    <t>01管理人员</t>
  </si>
  <si>
    <t>周娴</t>
  </si>
  <si>
    <t>1152017203621</t>
  </si>
  <si>
    <t>王馨悦</t>
  </si>
  <si>
    <t>1152017203323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</si>
</sst>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29" fillId="13" borderId="4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tabSelected="1" topLeftCell="A13" workbookViewId="0">
      <selection activeCell="E26" sqref="E26"/>
    </sheetView>
  </sheetViews>
  <sheetFormatPr defaultColWidth="9" defaultRowHeight="13.5"/>
  <cols>
    <col min="1" max="1" width="4.44166666666667" style="2" customWidth="1"/>
    <col min="2" max="2" width="15.125" style="2" customWidth="1"/>
    <col min="3" max="3" width="19.375" style="2" customWidth="1"/>
    <col min="4" max="4" width="23.375" style="2" customWidth="1"/>
    <col min="5" max="5" width="23.5" style="2" customWidth="1"/>
    <col min="6" max="6" width="8.88333333333333" style="2" customWidth="1"/>
    <col min="7" max="7" width="8.44166666666667" style="2" customWidth="1"/>
    <col min="8" max="9" width="8" style="2" customWidth="1"/>
    <col min="10" max="10" width="8.44166666666667" style="2" customWidth="1"/>
    <col min="11" max="11" width="9.375" style="3" customWidth="1"/>
    <col min="12" max="12" width="9.75" style="2" customWidth="1"/>
    <col min="13" max="13" width="9" style="3"/>
    <col min="14" max="14" width="10.5" style="2" customWidth="1"/>
    <col min="15" max="15" width="8.25" style="2" customWidth="1"/>
    <col min="16" max="16" width="8.625" style="2" customWidth="1"/>
    <col min="17" max="16384" width="9" style="2"/>
  </cols>
  <sheetData>
    <row r="1" ht="37.2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7.05" customHeight="1" spans="1:1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5" t="s">
        <v>16</v>
      </c>
    </row>
    <row r="3" ht="40" customHeight="1" spans="1:16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>
        <v>84</v>
      </c>
      <c r="G3" s="9">
        <f t="shared" ref="G3:G7" si="0">F3/3</f>
        <v>28</v>
      </c>
      <c r="H3" s="8">
        <f t="shared" ref="H3:H7" si="1">G3*0.3</f>
        <v>8.4</v>
      </c>
      <c r="I3" s="8">
        <v>86.2</v>
      </c>
      <c r="J3" s="8">
        <f t="shared" ref="J3:J7" si="2">I3*0.4</f>
        <v>34.48</v>
      </c>
      <c r="K3" s="8">
        <f>H3+J3</f>
        <v>42.88</v>
      </c>
      <c r="L3" s="14">
        <v>70.2</v>
      </c>
      <c r="M3" s="14">
        <f>L3*0.3</f>
        <v>21.06</v>
      </c>
      <c r="N3" s="18">
        <f>K3+M3</f>
        <v>63.94</v>
      </c>
      <c r="O3" s="14">
        <v>1</v>
      </c>
      <c r="P3" s="8" t="s">
        <v>21</v>
      </c>
    </row>
    <row r="4" ht="40" customHeight="1" spans="1:16">
      <c r="A4" s="8">
        <v>1</v>
      </c>
      <c r="B4" s="8" t="s">
        <v>22</v>
      </c>
      <c r="C4" s="25" t="s">
        <v>23</v>
      </c>
      <c r="D4" s="8" t="s">
        <v>19</v>
      </c>
      <c r="E4" s="8" t="s">
        <v>24</v>
      </c>
      <c r="F4" s="8">
        <v>133.5</v>
      </c>
      <c r="G4" s="9">
        <f t="shared" si="0"/>
        <v>44.5</v>
      </c>
      <c r="H4" s="9">
        <f t="shared" si="1"/>
        <v>13.35</v>
      </c>
      <c r="I4" s="19" t="s">
        <v>25</v>
      </c>
      <c r="J4" s="8">
        <f t="shared" si="2"/>
        <v>36.64</v>
      </c>
      <c r="K4" s="8">
        <f t="shared" ref="K3:K7" si="3">H4+J4</f>
        <v>49.99</v>
      </c>
      <c r="L4" s="14">
        <v>75.8</v>
      </c>
      <c r="M4" s="14">
        <f>L4*0.3</f>
        <v>22.74</v>
      </c>
      <c r="N4" s="18">
        <f>K4+M4</f>
        <v>72.73</v>
      </c>
      <c r="O4" s="14">
        <v>1</v>
      </c>
      <c r="P4" s="8" t="s">
        <v>21</v>
      </c>
    </row>
    <row r="5" ht="40" customHeight="1" spans="1:16">
      <c r="A5" s="8">
        <v>1</v>
      </c>
      <c r="B5" s="8" t="s">
        <v>26</v>
      </c>
      <c r="C5" s="8" t="s">
        <v>27</v>
      </c>
      <c r="D5" s="8" t="s">
        <v>19</v>
      </c>
      <c r="E5" s="8" t="s">
        <v>28</v>
      </c>
      <c r="F5" s="8">
        <v>190.5</v>
      </c>
      <c r="G5" s="9">
        <f t="shared" si="0"/>
        <v>63.5</v>
      </c>
      <c r="H5" s="9">
        <f t="shared" si="1"/>
        <v>19.05</v>
      </c>
      <c r="I5" s="8">
        <v>70</v>
      </c>
      <c r="J5" s="8">
        <f t="shared" si="2"/>
        <v>28</v>
      </c>
      <c r="K5" s="8">
        <f t="shared" si="3"/>
        <v>47.05</v>
      </c>
      <c r="L5" s="14">
        <v>79.6</v>
      </c>
      <c r="M5" s="14">
        <f>L5*0.3</f>
        <v>23.88</v>
      </c>
      <c r="N5" s="18">
        <f>K5+M5</f>
        <v>70.93</v>
      </c>
      <c r="O5" s="14">
        <v>1</v>
      </c>
      <c r="P5" s="8" t="s">
        <v>21</v>
      </c>
    </row>
    <row r="6" ht="40" customHeight="1" spans="1:16">
      <c r="A6" s="8">
        <v>2</v>
      </c>
      <c r="B6" s="8" t="s">
        <v>29</v>
      </c>
      <c r="C6" s="8" t="s">
        <v>30</v>
      </c>
      <c r="D6" s="8" t="s">
        <v>19</v>
      </c>
      <c r="E6" s="8" t="s">
        <v>28</v>
      </c>
      <c r="F6" s="8">
        <v>194</v>
      </c>
      <c r="G6" s="9">
        <f t="shared" si="0"/>
        <v>64.6666666666667</v>
      </c>
      <c r="H6" s="9">
        <f t="shared" si="1"/>
        <v>19.4</v>
      </c>
      <c r="I6" s="8">
        <v>65</v>
      </c>
      <c r="J6" s="8">
        <f t="shared" si="2"/>
        <v>26</v>
      </c>
      <c r="K6" s="8">
        <f t="shared" si="3"/>
        <v>45.4</v>
      </c>
      <c r="L6" s="14">
        <v>82.4</v>
      </c>
      <c r="M6" s="14">
        <f>L6*0.3</f>
        <v>24.72</v>
      </c>
      <c r="N6" s="18">
        <f>K6+M6</f>
        <v>70.12</v>
      </c>
      <c r="O6" s="14">
        <v>2</v>
      </c>
      <c r="P6" s="8"/>
    </row>
    <row r="7" ht="40" customHeight="1" spans="1:16">
      <c r="A7" s="8">
        <v>3</v>
      </c>
      <c r="B7" s="8" t="s">
        <v>31</v>
      </c>
      <c r="C7" s="8" t="s">
        <v>32</v>
      </c>
      <c r="D7" s="8" t="s">
        <v>19</v>
      </c>
      <c r="E7" s="8" t="s">
        <v>28</v>
      </c>
      <c r="F7" s="8">
        <v>177</v>
      </c>
      <c r="G7" s="9">
        <f t="shared" si="0"/>
        <v>59</v>
      </c>
      <c r="H7" s="9">
        <f t="shared" si="1"/>
        <v>17.7</v>
      </c>
      <c r="I7" s="8">
        <v>68</v>
      </c>
      <c r="J7" s="8">
        <f t="shared" si="2"/>
        <v>27.2</v>
      </c>
      <c r="K7" s="8">
        <f t="shared" si="3"/>
        <v>44.9</v>
      </c>
      <c r="L7" s="14">
        <v>83.2</v>
      </c>
      <c r="M7" s="14">
        <f>L7*0.3</f>
        <v>24.96</v>
      </c>
      <c r="N7" s="18">
        <f>K7+M7</f>
        <v>69.86</v>
      </c>
      <c r="O7" s="14">
        <v>3</v>
      </c>
      <c r="P7" s="8"/>
    </row>
    <row r="8" ht="40" customHeight="1" spans="1:16">
      <c r="A8" s="8">
        <v>1</v>
      </c>
      <c r="B8" s="8" t="s">
        <v>33</v>
      </c>
      <c r="C8" s="25" t="s">
        <v>34</v>
      </c>
      <c r="D8" s="8" t="s">
        <v>35</v>
      </c>
      <c r="E8" s="8" t="s">
        <v>36</v>
      </c>
      <c r="F8" s="8">
        <v>216</v>
      </c>
      <c r="G8" s="8">
        <v>72</v>
      </c>
      <c r="H8" s="8">
        <v>21.6</v>
      </c>
      <c r="I8" s="8">
        <v>78.5</v>
      </c>
      <c r="J8" s="8">
        <v>31.4</v>
      </c>
      <c r="K8" s="8">
        <v>53</v>
      </c>
      <c r="L8" s="8">
        <v>83.6</v>
      </c>
      <c r="M8" s="8">
        <v>25.1</v>
      </c>
      <c r="N8" s="8">
        <v>78.1</v>
      </c>
      <c r="O8" s="8" t="s">
        <v>37</v>
      </c>
      <c r="P8" s="8" t="s">
        <v>21</v>
      </c>
    </row>
    <row r="9" ht="40" customHeight="1" spans="1:16">
      <c r="A9" s="8">
        <v>2</v>
      </c>
      <c r="B9" s="8" t="s">
        <v>38</v>
      </c>
      <c r="C9" s="25" t="s">
        <v>39</v>
      </c>
      <c r="D9" s="8" t="s">
        <v>35</v>
      </c>
      <c r="E9" s="8" t="s">
        <v>36</v>
      </c>
      <c r="F9" s="8">
        <v>189</v>
      </c>
      <c r="G9" s="8">
        <v>63</v>
      </c>
      <c r="H9" s="8">
        <v>18.9</v>
      </c>
      <c r="I9" s="8">
        <v>77.5</v>
      </c>
      <c r="J9" s="8">
        <v>31</v>
      </c>
      <c r="K9" s="8">
        <v>49.9</v>
      </c>
      <c r="L9" s="8" t="s">
        <v>40</v>
      </c>
      <c r="M9" s="8">
        <v>23.82</v>
      </c>
      <c r="N9" s="8">
        <v>73.72</v>
      </c>
      <c r="O9" s="8" t="s">
        <v>41</v>
      </c>
      <c r="P9" s="8"/>
    </row>
    <row r="10" ht="40" customHeight="1" spans="1:16">
      <c r="A10" s="8">
        <v>3</v>
      </c>
      <c r="B10" s="8" t="s">
        <v>42</v>
      </c>
      <c r="C10" s="25" t="s">
        <v>43</v>
      </c>
      <c r="D10" s="8" t="s">
        <v>35</v>
      </c>
      <c r="E10" s="8" t="s">
        <v>36</v>
      </c>
      <c r="F10" s="8">
        <v>196</v>
      </c>
      <c r="G10" s="8">
        <v>65.33</v>
      </c>
      <c r="H10" s="8">
        <v>19.6</v>
      </c>
      <c r="I10" s="8">
        <v>64.5</v>
      </c>
      <c r="J10" s="8">
        <v>25.8</v>
      </c>
      <c r="K10" s="8">
        <v>45.4</v>
      </c>
      <c r="L10" s="8">
        <v>78.8</v>
      </c>
      <c r="M10" s="8">
        <v>23.64</v>
      </c>
      <c r="N10" s="8">
        <v>69.04</v>
      </c>
      <c r="O10" s="8" t="s">
        <v>44</v>
      </c>
      <c r="P10" s="8"/>
    </row>
    <row r="11" ht="40" customHeight="1" spans="1:16">
      <c r="A11" s="10">
        <v>1</v>
      </c>
      <c r="B11" s="8" t="s">
        <v>45</v>
      </c>
      <c r="C11" s="11" t="s">
        <v>46</v>
      </c>
      <c r="D11" s="11" t="s">
        <v>47</v>
      </c>
      <c r="E11" s="8" t="s">
        <v>48</v>
      </c>
      <c r="F11" s="8">
        <v>133</v>
      </c>
      <c r="G11" s="9">
        <f t="shared" ref="G11:G13" si="4">F11/3</f>
        <v>44.3333333333333</v>
      </c>
      <c r="H11" s="9">
        <f t="shared" ref="H11:H13" si="5">G11*0.3</f>
        <v>13.3</v>
      </c>
      <c r="I11" s="8">
        <v>86.43</v>
      </c>
      <c r="J11" s="9">
        <f t="shared" ref="J11:J13" si="6">I11*0.4</f>
        <v>34.572</v>
      </c>
      <c r="K11" s="8">
        <v>47.87</v>
      </c>
      <c r="L11" s="20">
        <v>71.8</v>
      </c>
      <c r="M11" s="8">
        <v>21.54</v>
      </c>
      <c r="N11" s="20">
        <v>69.41</v>
      </c>
      <c r="O11" s="20">
        <v>1</v>
      </c>
      <c r="P11" s="8" t="s">
        <v>21</v>
      </c>
    </row>
    <row r="12" ht="40" customHeight="1" spans="1:16">
      <c r="A12" s="10">
        <v>2</v>
      </c>
      <c r="B12" s="8" t="s">
        <v>49</v>
      </c>
      <c r="C12" s="11" t="s">
        <v>50</v>
      </c>
      <c r="D12" s="11" t="s">
        <v>47</v>
      </c>
      <c r="E12" s="8" t="s">
        <v>48</v>
      </c>
      <c r="F12" s="8">
        <v>104</v>
      </c>
      <c r="G12" s="9">
        <f t="shared" si="4"/>
        <v>34.6666666666667</v>
      </c>
      <c r="H12" s="9">
        <f t="shared" si="5"/>
        <v>10.4</v>
      </c>
      <c r="I12" s="8" t="s">
        <v>51</v>
      </c>
      <c r="J12" s="9">
        <f t="shared" si="6"/>
        <v>26.052</v>
      </c>
      <c r="K12" s="8">
        <v>36.45</v>
      </c>
      <c r="L12" s="20">
        <v>75.4</v>
      </c>
      <c r="M12" s="8">
        <v>22.62</v>
      </c>
      <c r="N12" s="20">
        <v>59.07</v>
      </c>
      <c r="O12" s="20">
        <v>2</v>
      </c>
      <c r="P12" s="20"/>
    </row>
    <row r="13" ht="40" customHeight="1" spans="1:16">
      <c r="A13" s="10">
        <v>1</v>
      </c>
      <c r="B13" s="8" t="s">
        <v>52</v>
      </c>
      <c r="C13" s="25" t="s">
        <v>53</v>
      </c>
      <c r="D13" s="11" t="s">
        <v>54</v>
      </c>
      <c r="E13" s="8" t="s">
        <v>55</v>
      </c>
      <c r="F13" s="8">
        <v>156.5</v>
      </c>
      <c r="G13" s="9">
        <f t="shared" si="4"/>
        <v>52.1666666666667</v>
      </c>
      <c r="H13" s="8">
        <f t="shared" si="5"/>
        <v>15.65</v>
      </c>
      <c r="I13" s="8">
        <v>83.8</v>
      </c>
      <c r="J13" s="8">
        <f t="shared" si="6"/>
        <v>33.52</v>
      </c>
      <c r="K13" s="8">
        <v>49.17</v>
      </c>
      <c r="L13" s="20">
        <v>78.6</v>
      </c>
      <c r="M13" s="8">
        <v>23.58</v>
      </c>
      <c r="N13" s="20">
        <v>72.75</v>
      </c>
      <c r="O13" s="20">
        <v>1</v>
      </c>
      <c r="P13" s="8" t="s">
        <v>21</v>
      </c>
    </row>
    <row r="14" spans="1:16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21"/>
      <c r="L14" s="12"/>
      <c r="M14" s="21"/>
      <c r="N14" s="12"/>
      <c r="O14" s="12"/>
      <c r="P14" s="12"/>
    </row>
    <row r="15" spans="1:16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21"/>
      <c r="L15" s="12"/>
      <c r="M15" s="21"/>
      <c r="N15" s="12"/>
      <c r="O15" s="12"/>
      <c r="P15" s="12"/>
    </row>
    <row r="16" s="1" customFormat="1" ht="54" customHeight="1" spans="1:16">
      <c r="A16" s="5" t="s">
        <v>1</v>
      </c>
      <c r="B16" s="6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56</v>
      </c>
      <c r="I16" s="6" t="s">
        <v>12</v>
      </c>
      <c r="J16" s="6" t="s">
        <v>57</v>
      </c>
      <c r="K16" s="6" t="s">
        <v>58</v>
      </c>
      <c r="L16" s="6" t="s">
        <v>15</v>
      </c>
      <c r="M16" s="5" t="s">
        <v>16</v>
      </c>
      <c r="N16" s="22"/>
      <c r="O16" s="23"/>
      <c r="P16" s="23"/>
    </row>
    <row r="17" ht="40" customHeight="1" spans="1:16">
      <c r="A17" s="10">
        <v>1</v>
      </c>
      <c r="B17" s="8" t="s">
        <v>59</v>
      </c>
      <c r="C17" s="8" t="s">
        <v>60</v>
      </c>
      <c r="D17" s="8" t="s">
        <v>19</v>
      </c>
      <c r="E17" s="13" t="s">
        <v>61</v>
      </c>
      <c r="F17" s="8">
        <v>203</v>
      </c>
      <c r="G17" s="9">
        <f t="shared" ref="G17:G22" si="7">F17/3</f>
        <v>67.6666666666667</v>
      </c>
      <c r="H17" s="14">
        <f t="shared" ref="H17:H22" si="8">G17*0.6</f>
        <v>40.6</v>
      </c>
      <c r="I17" s="14">
        <v>85.6</v>
      </c>
      <c r="J17" s="14">
        <f t="shared" ref="J17:J22" si="9">I17*0.4</f>
        <v>34.24</v>
      </c>
      <c r="K17" s="14">
        <f t="shared" ref="K17:K22" si="10">H17+J17</f>
        <v>74.84</v>
      </c>
      <c r="L17" s="14">
        <v>1</v>
      </c>
      <c r="M17" s="8" t="s">
        <v>21</v>
      </c>
      <c r="N17" s="24"/>
      <c r="O17" s="12"/>
      <c r="P17" s="12"/>
    </row>
    <row r="18" ht="40" customHeight="1" spans="1:16">
      <c r="A18" s="10">
        <v>2</v>
      </c>
      <c r="B18" s="8" t="s">
        <v>62</v>
      </c>
      <c r="C18" s="8" t="s">
        <v>63</v>
      </c>
      <c r="D18" s="8" t="s">
        <v>19</v>
      </c>
      <c r="E18" s="13" t="s">
        <v>61</v>
      </c>
      <c r="F18" s="8">
        <v>202</v>
      </c>
      <c r="G18" s="9">
        <f t="shared" si="7"/>
        <v>67.3333333333333</v>
      </c>
      <c r="H18" s="14">
        <f t="shared" si="8"/>
        <v>40.4</v>
      </c>
      <c r="I18" s="14">
        <v>84.4</v>
      </c>
      <c r="J18" s="14">
        <f t="shared" si="9"/>
        <v>33.76</v>
      </c>
      <c r="K18" s="14">
        <f t="shared" si="10"/>
        <v>74.16</v>
      </c>
      <c r="L18" s="14">
        <v>2</v>
      </c>
      <c r="M18" s="8"/>
      <c r="N18" s="24"/>
      <c r="O18" s="12"/>
      <c r="P18" s="12"/>
    </row>
    <row r="19" ht="40" customHeight="1" spans="1:16">
      <c r="A19" s="10">
        <v>3</v>
      </c>
      <c r="B19" s="8" t="s">
        <v>64</v>
      </c>
      <c r="C19" s="8" t="s">
        <v>65</v>
      </c>
      <c r="D19" s="8" t="s">
        <v>19</v>
      </c>
      <c r="E19" s="13" t="s">
        <v>61</v>
      </c>
      <c r="F19" s="8">
        <v>201</v>
      </c>
      <c r="G19" s="9">
        <f t="shared" si="7"/>
        <v>67</v>
      </c>
      <c r="H19" s="14">
        <f t="shared" si="8"/>
        <v>40.2</v>
      </c>
      <c r="I19" s="14">
        <v>81.4</v>
      </c>
      <c r="J19" s="14">
        <f t="shared" si="9"/>
        <v>32.56</v>
      </c>
      <c r="K19" s="14">
        <f t="shared" si="10"/>
        <v>72.76</v>
      </c>
      <c r="L19" s="14">
        <v>3</v>
      </c>
      <c r="M19" s="8"/>
      <c r="N19" s="24"/>
      <c r="O19" s="12"/>
      <c r="P19" s="12"/>
    </row>
    <row r="20" ht="40" customHeight="1" spans="1:13">
      <c r="A20" s="10">
        <v>1</v>
      </c>
      <c r="B20" s="15" t="s">
        <v>66</v>
      </c>
      <c r="C20" s="15" t="s">
        <v>67</v>
      </c>
      <c r="D20" s="15" t="s">
        <v>68</v>
      </c>
      <c r="E20" s="13" t="s">
        <v>69</v>
      </c>
      <c r="F20" s="16">
        <v>200</v>
      </c>
      <c r="G20" s="17">
        <f t="shared" si="7"/>
        <v>66.6666666666667</v>
      </c>
      <c r="H20" s="17">
        <f t="shared" si="8"/>
        <v>40</v>
      </c>
      <c r="I20" s="17">
        <v>82.4</v>
      </c>
      <c r="J20" s="17">
        <f t="shared" si="9"/>
        <v>32.96</v>
      </c>
      <c r="K20" s="17">
        <f t="shared" si="10"/>
        <v>72.96</v>
      </c>
      <c r="L20" s="15">
        <v>1</v>
      </c>
      <c r="M20" s="15" t="s">
        <v>21</v>
      </c>
    </row>
    <row r="21" ht="40" customHeight="1" spans="1:13">
      <c r="A21" s="10">
        <v>2</v>
      </c>
      <c r="B21" s="15" t="s">
        <v>70</v>
      </c>
      <c r="C21" s="15" t="s">
        <v>71</v>
      </c>
      <c r="D21" s="15" t="s">
        <v>68</v>
      </c>
      <c r="E21" s="13" t="s">
        <v>69</v>
      </c>
      <c r="F21" s="16">
        <v>186</v>
      </c>
      <c r="G21" s="17">
        <f t="shared" si="7"/>
        <v>62</v>
      </c>
      <c r="H21" s="17">
        <f t="shared" si="8"/>
        <v>37.2</v>
      </c>
      <c r="I21" s="17">
        <v>82.2</v>
      </c>
      <c r="J21" s="17">
        <f t="shared" si="9"/>
        <v>32.88</v>
      </c>
      <c r="K21" s="17">
        <f t="shared" si="10"/>
        <v>70.08</v>
      </c>
      <c r="L21" s="15">
        <v>2</v>
      </c>
      <c r="M21" s="15"/>
    </row>
    <row r="22" ht="40" customHeight="1" spans="1:13">
      <c r="A22" s="10">
        <v>3</v>
      </c>
      <c r="B22" s="15" t="s">
        <v>72</v>
      </c>
      <c r="C22" s="15" t="s">
        <v>73</v>
      </c>
      <c r="D22" s="15" t="s">
        <v>68</v>
      </c>
      <c r="E22" s="13" t="s">
        <v>69</v>
      </c>
      <c r="F22" s="16">
        <v>185</v>
      </c>
      <c r="G22" s="17">
        <f t="shared" si="7"/>
        <v>61.6666666666667</v>
      </c>
      <c r="H22" s="17">
        <f t="shared" si="8"/>
        <v>37</v>
      </c>
      <c r="I22" s="17">
        <v>80.8</v>
      </c>
      <c r="J22" s="17">
        <f t="shared" si="9"/>
        <v>32.32</v>
      </c>
      <c r="K22" s="17">
        <f t="shared" si="10"/>
        <v>69.32</v>
      </c>
      <c r="L22" s="15">
        <v>3</v>
      </c>
      <c r="M22" s="15"/>
    </row>
  </sheetData>
  <mergeCells count="2">
    <mergeCell ref="A1:P1"/>
    <mergeCell ref="N17:N19"/>
  </mergeCells>
  <pageMargins left="0.75" right="0.75" top="1" bottom="1" header="0.5" footer="0.5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表格样式3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萧^v^</cp:lastModifiedBy>
  <dcterms:created xsi:type="dcterms:W3CDTF">2020-01-02T03:00:00Z</dcterms:created>
  <cp:lastPrinted>2020-10-09T07:59:00Z</cp:lastPrinted>
  <dcterms:modified xsi:type="dcterms:W3CDTF">2022-08-02T02:12:00Z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D3C5F28D55F4435090CABF0815C266A8</vt:lpwstr>
  </property>
</Properties>
</file>