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<sst xmlns="http://schemas.openxmlformats.org/spreadsheetml/2006/main" count="234" uniqueCount="111">
  <si>
    <r>
      <rPr>
        <sz val="10"/>
        <rFont val="宋体"/>
        <charset val="134"/>
      </rPr>
      <t>附件</t>
    </r>
    <r>
      <rPr>
        <sz val="10"/>
        <color rgb="FF000000"/>
        <rFont val="Arial"/>
        <charset val="134"/>
      </rPr>
      <t>2</t>
    </r>
  </si>
  <si>
    <t>贵阳市林业局2022年下半年公开招聘事业单位工作人员面试成绩、总成绩及进入下一环节
人员名单（B类岗位）</t>
  </si>
  <si>
    <t>序号</t>
  </si>
  <si>
    <t>姓名</t>
  </si>
  <si>
    <t>报考单位</t>
  </si>
  <si>
    <t>报考岗位及代码</t>
  </si>
  <si>
    <t>笔试成绩</t>
  </si>
  <si>
    <t>笔试成绩百分制</t>
  </si>
  <si>
    <t>笔试成绩30%</t>
  </si>
  <si>
    <t>专业测试成绩</t>
  </si>
  <si>
    <t>专业测试成绩40%</t>
  </si>
  <si>
    <t>笔试30%+专业测试40%</t>
  </si>
  <si>
    <t>面试成绩百分制</t>
  </si>
  <si>
    <t>面试成绩30%</t>
  </si>
  <si>
    <t>总成绩</t>
  </si>
  <si>
    <t>排名</t>
  </si>
  <si>
    <t>是否进入下一轮</t>
  </si>
  <si>
    <t>杨孟林</t>
  </si>
  <si>
    <t>贵阳市长坡岭国有林场</t>
  </si>
  <si>
    <t>专技岗位10101003201</t>
  </si>
  <si>
    <t>是</t>
  </si>
  <si>
    <t>李杭</t>
  </si>
  <si>
    <t>侯运森</t>
  </si>
  <si>
    <t>安宁</t>
  </si>
  <si>
    <t>贵阳市林业有害生物防治检疫站</t>
  </si>
  <si>
    <t>专技岗位10101003301</t>
  </si>
  <si>
    <t>徐进</t>
  </si>
  <si>
    <t>陈宣睿</t>
  </si>
  <si>
    <t>田卫卫</t>
  </si>
  <si>
    <t>贵阳市林业产业发展中心</t>
  </si>
  <si>
    <t>专技岗位10101003401</t>
  </si>
  <si>
    <t>谭仲廷</t>
  </si>
  <si>
    <t>杨秀田</t>
  </si>
  <si>
    <t>朱庆</t>
  </si>
  <si>
    <t>姚邦</t>
  </si>
  <si>
    <t>田红梅</t>
  </si>
  <si>
    <t>毛林鲜</t>
  </si>
  <si>
    <t>贵阳市顺海国有林场</t>
  </si>
  <si>
    <t>专技岗位10101003501</t>
  </si>
  <si>
    <t>杨颖颖</t>
  </si>
  <si>
    <t>蔡后松</t>
  </si>
  <si>
    <t>彭越</t>
  </si>
  <si>
    <t>专技岗位10101003502</t>
  </si>
  <si>
    <t>姚名凯</t>
  </si>
  <si>
    <t>杨文兴</t>
  </si>
  <si>
    <t>韦沁妤</t>
  </si>
  <si>
    <t>贵阳市林长制工作服务中心（原贵阳市林草资源监测中心）</t>
  </si>
  <si>
    <t>专技岗位10101003701</t>
  </si>
  <si>
    <t>晏宏仪</t>
  </si>
  <si>
    <t>谭元毅</t>
  </si>
  <si>
    <t>汪沙</t>
  </si>
  <si>
    <t>专技岗位10101003702</t>
  </si>
  <si>
    <t>李羽翎</t>
  </si>
  <si>
    <t>张滋隆</t>
  </si>
  <si>
    <t>郭欢</t>
  </si>
  <si>
    <t>专技岗位10101003703</t>
  </si>
  <si>
    <t>杨奎</t>
  </si>
  <si>
    <t>王锟</t>
  </si>
  <si>
    <t>贵阳阿哈湖国家湿地公园管理处</t>
  </si>
  <si>
    <t>专技岗位10101003801</t>
  </si>
  <si>
    <t>黄甜甜</t>
  </si>
  <si>
    <t>李沿锦</t>
  </si>
  <si>
    <t>陈雨倩</t>
  </si>
  <si>
    <t>专技岗位10101003802</t>
  </si>
  <si>
    <t>田鸿</t>
  </si>
  <si>
    <t>杨翔宇</t>
  </si>
  <si>
    <t>钱学诗</t>
  </si>
  <si>
    <t>谭明曦</t>
  </si>
  <si>
    <t>梁大曲</t>
  </si>
  <si>
    <t>缺考</t>
  </si>
  <si>
    <t>姚崇元</t>
  </si>
  <si>
    <t>专技岗位10101003803</t>
  </si>
  <si>
    <t>尹智鹏</t>
  </si>
  <si>
    <t>徐溶</t>
  </si>
  <si>
    <t>赵海祥</t>
  </si>
  <si>
    <t>专技岗位10101003804</t>
  </si>
  <si>
    <t>丁思鸣</t>
  </si>
  <si>
    <t>颜彦</t>
  </si>
  <si>
    <t>丁芳芳</t>
  </si>
  <si>
    <t>专技岗位10101003805</t>
  </si>
  <si>
    <t>潘爽</t>
  </si>
  <si>
    <t>费梦婧婕</t>
  </si>
  <si>
    <t>罗四</t>
  </si>
  <si>
    <t>专技岗位10101003807</t>
  </si>
  <si>
    <t>张亮</t>
  </si>
  <si>
    <t>田欢欢</t>
  </si>
  <si>
    <t>罗同溢</t>
  </si>
  <si>
    <t>贵阳市野生动植物保护站</t>
  </si>
  <si>
    <t>专技岗位10101003901</t>
  </si>
  <si>
    <t>王宇晨</t>
  </si>
  <si>
    <t>杨世波</t>
  </si>
  <si>
    <t>专技岗位10101003902</t>
  </si>
  <si>
    <t>曾江彦</t>
  </si>
  <si>
    <t>陈广</t>
  </si>
  <si>
    <t>李文海</t>
  </si>
  <si>
    <t>贵阳市天然林和公益林保护修复中心</t>
  </si>
  <si>
    <t>专技岗位10101004001</t>
  </si>
  <si>
    <t>覃慧娟</t>
  </si>
  <si>
    <t>蒋天雨</t>
  </si>
  <si>
    <t>李俊炀</t>
  </si>
  <si>
    <t>专技岗位10101004002</t>
  </si>
  <si>
    <t>张石磊</t>
  </si>
  <si>
    <t>莫顺望</t>
  </si>
  <si>
    <t>何晓倩</t>
  </si>
  <si>
    <t>专技岗位10101004003</t>
  </si>
  <si>
    <t>杨舒迪</t>
  </si>
  <si>
    <t>申丽</t>
  </si>
  <si>
    <t>刘爽</t>
  </si>
  <si>
    <t>专技岗位10101004004</t>
  </si>
  <si>
    <t>吴光明</t>
  </si>
  <si>
    <t>赵义杰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</si>
</sst>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rgb="FF000000"/>
      <name val="宋体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2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4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24" fillId="13" borderId="2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8"/>
  <sheetViews>
    <sheetView tabSelected="1" workbookViewId="0">
      <selection activeCell="O7" sqref="O7"/>
    </sheetView>
  </sheetViews>
  <sheetFormatPr defaultColWidth="7.875" defaultRowHeight="12.75"/>
  <cols>
    <col min="1" max="1" width="6.25" style="2" customWidth="1"/>
    <col min="2" max="2" width="9.25" style="3" customWidth="1"/>
    <col min="3" max="3" width="18.875" style="3" customWidth="1"/>
    <col min="4" max="4" width="12.75" style="3" customWidth="1"/>
    <col min="5" max="5" width="8" style="1" customWidth="1"/>
    <col min="6" max="7" width="7.875" style="1"/>
    <col min="8" max="8" width="7.375" style="1" customWidth="1"/>
    <col min="9" max="9" width="7.375" style="4" customWidth="1"/>
    <col min="10" max="10" width="8.875" style="1" customWidth="1"/>
    <col min="11" max="11" width="8.75" style="1" customWidth="1"/>
    <col min="12" max="12" width="8.125" style="1" customWidth="1"/>
    <col min="13" max="13" width="8" style="1" customWidth="1"/>
    <col min="14" max="14" width="5.875" style="5" customWidth="1"/>
    <col min="15" max="254" width="8" style="1" customWidth="1"/>
    <col min="255" max="16384" width="7.875" style="1"/>
  </cols>
  <sheetData>
    <row r="1" ht="13.5" customHeight="1" spans="1:1">
      <c r="A1" s="6" t="s">
        <v>0</v>
      </c>
    </row>
    <row r="2" ht="53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/>
      <c r="O2" s="7"/>
    </row>
    <row r="3" ht="40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3" t="s">
        <v>15</v>
      </c>
      <c r="O3" s="24" t="s">
        <v>16</v>
      </c>
    </row>
    <row r="4" ht="41" customHeight="1" spans="1:15">
      <c r="A4" s="10">
        <v>1</v>
      </c>
      <c r="B4" s="11" t="s">
        <v>17</v>
      </c>
      <c r="C4" s="11" t="s">
        <v>18</v>
      </c>
      <c r="D4" s="11" t="s">
        <v>19</v>
      </c>
      <c r="E4" s="11">
        <v>103</v>
      </c>
      <c r="F4" s="11">
        <f t="shared" ref="F4:F67" si="0">ROUND(E4/1.5,2)</f>
        <v>68.67</v>
      </c>
      <c r="G4" s="12">
        <f t="shared" ref="G4:G67" si="1">ROUND(F4*0.3,2)</f>
        <v>20.6</v>
      </c>
      <c r="H4" s="11">
        <v>67</v>
      </c>
      <c r="I4" s="12">
        <f>(H4*0.4)</f>
        <v>26.8</v>
      </c>
      <c r="J4" s="12">
        <f t="shared" ref="J4:J67" si="2">(G4+I4)</f>
        <v>47.4</v>
      </c>
      <c r="K4" s="12">
        <v>81.7</v>
      </c>
      <c r="L4" s="11">
        <f t="shared" ref="L4:L37" si="3">ROUND(K4*0.3,2)</f>
        <v>24.51</v>
      </c>
      <c r="M4" s="11">
        <f t="shared" ref="M4:M37" si="4">J4+L4</f>
        <v>71.91</v>
      </c>
      <c r="N4" s="11">
        <v>1</v>
      </c>
      <c r="O4" s="25" t="s">
        <v>20</v>
      </c>
    </row>
    <row r="5" ht="41" customHeight="1" spans="1:15">
      <c r="A5" s="13">
        <v>2</v>
      </c>
      <c r="B5" s="14" t="s">
        <v>21</v>
      </c>
      <c r="C5" s="14" t="s">
        <v>18</v>
      </c>
      <c r="D5" s="14" t="s">
        <v>19</v>
      </c>
      <c r="E5" s="14">
        <v>86.5</v>
      </c>
      <c r="F5" s="14">
        <f t="shared" si="0"/>
        <v>57.67</v>
      </c>
      <c r="G5" s="15">
        <f t="shared" si="1"/>
        <v>17.3</v>
      </c>
      <c r="H5" s="14">
        <v>74.5</v>
      </c>
      <c r="I5" s="15">
        <f>ROUND(H5*0.4,2)</f>
        <v>29.8</v>
      </c>
      <c r="J5" s="15">
        <f t="shared" si="2"/>
        <v>47.1</v>
      </c>
      <c r="K5" s="15">
        <v>76.9</v>
      </c>
      <c r="L5" s="14">
        <f t="shared" si="3"/>
        <v>23.07</v>
      </c>
      <c r="M5" s="14">
        <f t="shared" si="4"/>
        <v>70.17</v>
      </c>
      <c r="N5" s="14">
        <v>2</v>
      </c>
      <c r="O5" s="26"/>
    </row>
    <row r="6" ht="41" customHeight="1" spans="1:15">
      <c r="A6" s="16">
        <v>3</v>
      </c>
      <c r="B6" s="17" t="s">
        <v>22</v>
      </c>
      <c r="C6" s="17" t="s">
        <v>18</v>
      </c>
      <c r="D6" s="17" t="s">
        <v>19</v>
      </c>
      <c r="E6" s="17">
        <v>83.5</v>
      </c>
      <c r="F6" s="17">
        <f t="shared" si="0"/>
        <v>55.67</v>
      </c>
      <c r="G6" s="18">
        <f t="shared" si="1"/>
        <v>16.7</v>
      </c>
      <c r="H6" s="17">
        <v>71</v>
      </c>
      <c r="I6" s="18">
        <f t="shared" ref="I6:I67" si="5">(H6*0.4)</f>
        <v>28.4</v>
      </c>
      <c r="J6" s="18">
        <f t="shared" si="2"/>
        <v>45.1</v>
      </c>
      <c r="K6" s="18">
        <v>77.8</v>
      </c>
      <c r="L6" s="17">
        <f t="shared" si="3"/>
        <v>23.34</v>
      </c>
      <c r="M6" s="17">
        <f t="shared" si="4"/>
        <v>68.44</v>
      </c>
      <c r="N6" s="17">
        <v>3</v>
      </c>
      <c r="O6" s="27"/>
    </row>
    <row r="7" ht="41" customHeight="1" spans="1:15">
      <c r="A7" s="10">
        <v>4</v>
      </c>
      <c r="B7" s="11" t="s">
        <v>23</v>
      </c>
      <c r="C7" s="11" t="s">
        <v>24</v>
      </c>
      <c r="D7" s="11" t="s">
        <v>25</v>
      </c>
      <c r="E7" s="11">
        <v>98</v>
      </c>
      <c r="F7" s="11">
        <f t="shared" si="0"/>
        <v>65.33</v>
      </c>
      <c r="G7" s="12">
        <f t="shared" si="1"/>
        <v>19.6</v>
      </c>
      <c r="H7" s="11">
        <v>70</v>
      </c>
      <c r="I7" s="12">
        <f t="shared" si="5"/>
        <v>28</v>
      </c>
      <c r="J7" s="12">
        <f t="shared" si="2"/>
        <v>47.6</v>
      </c>
      <c r="K7" s="12">
        <v>76.2</v>
      </c>
      <c r="L7" s="11">
        <f t="shared" si="3"/>
        <v>22.86</v>
      </c>
      <c r="M7" s="11">
        <f t="shared" si="4"/>
        <v>70.46</v>
      </c>
      <c r="N7" s="11">
        <v>1</v>
      </c>
      <c r="O7" s="25" t="s">
        <v>20</v>
      </c>
    </row>
    <row r="8" ht="41" customHeight="1" spans="1:15">
      <c r="A8" s="13">
        <v>5</v>
      </c>
      <c r="B8" s="14" t="s">
        <v>26</v>
      </c>
      <c r="C8" s="14" t="s">
        <v>24</v>
      </c>
      <c r="D8" s="14" t="s">
        <v>25</v>
      </c>
      <c r="E8" s="14">
        <v>102</v>
      </c>
      <c r="F8" s="14">
        <f t="shared" si="0"/>
        <v>68</v>
      </c>
      <c r="G8" s="15">
        <f t="shared" si="1"/>
        <v>20.4</v>
      </c>
      <c r="H8" s="14">
        <v>64.5</v>
      </c>
      <c r="I8" s="15">
        <f t="shared" si="5"/>
        <v>25.8</v>
      </c>
      <c r="J8" s="15">
        <f t="shared" si="2"/>
        <v>46.2</v>
      </c>
      <c r="K8" s="15">
        <v>80.6</v>
      </c>
      <c r="L8" s="14">
        <f t="shared" si="3"/>
        <v>24.18</v>
      </c>
      <c r="M8" s="14">
        <f t="shared" si="4"/>
        <v>70.38</v>
      </c>
      <c r="N8" s="14">
        <v>2</v>
      </c>
      <c r="O8" s="26"/>
    </row>
    <row r="9" ht="41" customHeight="1" spans="1:15">
      <c r="A9" s="16">
        <v>6</v>
      </c>
      <c r="B9" s="17" t="s">
        <v>27</v>
      </c>
      <c r="C9" s="17" t="s">
        <v>24</v>
      </c>
      <c r="D9" s="17" t="s">
        <v>25</v>
      </c>
      <c r="E9" s="17">
        <v>99</v>
      </c>
      <c r="F9" s="17">
        <f t="shared" si="0"/>
        <v>66</v>
      </c>
      <c r="G9" s="18">
        <f t="shared" si="1"/>
        <v>19.8</v>
      </c>
      <c r="H9" s="17">
        <v>68.5</v>
      </c>
      <c r="I9" s="18">
        <f t="shared" si="5"/>
        <v>27.4</v>
      </c>
      <c r="J9" s="18">
        <f t="shared" si="2"/>
        <v>47.2</v>
      </c>
      <c r="K9" s="18">
        <v>76.2</v>
      </c>
      <c r="L9" s="17">
        <f t="shared" si="3"/>
        <v>22.86</v>
      </c>
      <c r="M9" s="17">
        <f t="shared" si="4"/>
        <v>70.06</v>
      </c>
      <c r="N9" s="17">
        <v>3</v>
      </c>
      <c r="O9" s="27"/>
    </row>
    <row r="10" s="1" customFormat="1" ht="41" customHeight="1" spans="1:15">
      <c r="A10" s="10">
        <v>7</v>
      </c>
      <c r="B10" s="11" t="s">
        <v>28</v>
      </c>
      <c r="C10" s="11" t="s">
        <v>29</v>
      </c>
      <c r="D10" s="11" t="s">
        <v>30</v>
      </c>
      <c r="E10" s="11">
        <v>96.5</v>
      </c>
      <c r="F10" s="11">
        <f t="shared" si="0"/>
        <v>64.33</v>
      </c>
      <c r="G10" s="12">
        <f t="shared" si="1"/>
        <v>19.3</v>
      </c>
      <c r="H10" s="11">
        <v>95</v>
      </c>
      <c r="I10" s="12">
        <f t="shared" si="5"/>
        <v>38</v>
      </c>
      <c r="J10" s="12">
        <f t="shared" si="2"/>
        <v>57.3</v>
      </c>
      <c r="K10" s="12">
        <v>80.6</v>
      </c>
      <c r="L10" s="11">
        <f t="shared" si="3"/>
        <v>24.18</v>
      </c>
      <c r="M10" s="11">
        <f t="shared" si="4"/>
        <v>81.48</v>
      </c>
      <c r="N10" s="11">
        <v>1</v>
      </c>
      <c r="O10" s="25" t="s">
        <v>20</v>
      </c>
    </row>
    <row r="11" s="1" customFormat="1" ht="41" customHeight="1" spans="1:15">
      <c r="A11" s="13">
        <v>8</v>
      </c>
      <c r="B11" s="14" t="s">
        <v>31</v>
      </c>
      <c r="C11" s="14" t="s">
        <v>29</v>
      </c>
      <c r="D11" s="14" t="s">
        <v>30</v>
      </c>
      <c r="E11" s="14">
        <v>90</v>
      </c>
      <c r="F11" s="14">
        <f t="shared" si="0"/>
        <v>60</v>
      </c>
      <c r="G11" s="15">
        <f t="shared" si="1"/>
        <v>18</v>
      </c>
      <c r="H11" s="14">
        <v>96</v>
      </c>
      <c r="I11" s="15">
        <f t="shared" si="5"/>
        <v>38.4</v>
      </c>
      <c r="J11" s="15">
        <f t="shared" si="2"/>
        <v>56.4</v>
      </c>
      <c r="K11" s="15">
        <v>76.6</v>
      </c>
      <c r="L11" s="14">
        <f t="shared" si="3"/>
        <v>22.98</v>
      </c>
      <c r="M11" s="14">
        <f t="shared" si="4"/>
        <v>79.38</v>
      </c>
      <c r="N11" s="14">
        <v>2</v>
      </c>
      <c r="O11" s="26" t="s">
        <v>20</v>
      </c>
    </row>
    <row r="12" s="1" customFormat="1" ht="41" customHeight="1" spans="1:15">
      <c r="A12" s="13">
        <v>9</v>
      </c>
      <c r="B12" s="14" t="s">
        <v>32</v>
      </c>
      <c r="C12" s="14" t="s">
        <v>29</v>
      </c>
      <c r="D12" s="14" t="s">
        <v>30</v>
      </c>
      <c r="E12" s="14">
        <v>99.5</v>
      </c>
      <c r="F12" s="14">
        <f t="shared" si="0"/>
        <v>66.33</v>
      </c>
      <c r="G12" s="15">
        <f t="shared" si="1"/>
        <v>19.9</v>
      </c>
      <c r="H12" s="14">
        <v>80</v>
      </c>
      <c r="I12" s="15">
        <f t="shared" si="5"/>
        <v>32</v>
      </c>
      <c r="J12" s="15">
        <f t="shared" si="2"/>
        <v>51.9</v>
      </c>
      <c r="K12" s="15">
        <v>86.2</v>
      </c>
      <c r="L12" s="14">
        <f t="shared" si="3"/>
        <v>25.86</v>
      </c>
      <c r="M12" s="14">
        <f t="shared" si="4"/>
        <v>77.76</v>
      </c>
      <c r="N12" s="14">
        <v>3</v>
      </c>
      <c r="O12" s="26"/>
    </row>
    <row r="13" s="1" customFormat="1" ht="41" customHeight="1" spans="1:15">
      <c r="A13" s="13">
        <v>10</v>
      </c>
      <c r="B13" s="14" t="s">
        <v>33</v>
      </c>
      <c r="C13" s="14" t="s">
        <v>29</v>
      </c>
      <c r="D13" s="14" t="s">
        <v>30</v>
      </c>
      <c r="E13" s="14">
        <v>97</v>
      </c>
      <c r="F13" s="14">
        <f t="shared" si="0"/>
        <v>64.67</v>
      </c>
      <c r="G13" s="15">
        <f t="shared" si="1"/>
        <v>19.4</v>
      </c>
      <c r="H13" s="14">
        <v>69</v>
      </c>
      <c r="I13" s="15">
        <f t="shared" si="5"/>
        <v>27.6</v>
      </c>
      <c r="J13" s="15">
        <f t="shared" si="2"/>
        <v>47</v>
      </c>
      <c r="K13" s="15">
        <v>80</v>
      </c>
      <c r="L13" s="14">
        <f t="shared" si="3"/>
        <v>24</v>
      </c>
      <c r="M13" s="14">
        <f t="shared" si="4"/>
        <v>71</v>
      </c>
      <c r="N13" s="14">
        <v>4</v>
      </c>
      <c r="O13" s="26"/>
    </row>
    <row r="14" s="1" customFormat="1" ht="41" customHeight="1" spans="1:15">
      <c r="A14" s="13">
        <v>11</v>
      </c>
      <c r="B14" s="14" t="s">
        <v>34</v>
      </c>
      <c r="C14" s="14" t="s">
        <v>29</v>
      </c>
      <c r="D14" s="14" t="s">
        <v>30</v>
      </c>
      <c r="E14" s="14">
        <v>97</v>
      </c>
      <c r="F14" s="14">
        <f t="shared" si="0"/>
        <v>64.67</v>
      </c>
      <c r="G14" s="15">
        <f t="shared" si="1"/>
        <v>19.4</v>
      </c>
      <c r="H14" s="14">
        <v>71.5</v>
      </c>
      <c r="I14" s="15">
        <f t="shared" si="5"/>
        <v>28.6</v>
      </c>
      <c r="J14" s="15">
        <f t="shared" si="2"/>
        <v>48</v>
      </c>
      <c r="K14" s="15">
        <v>75.6</v>
      </c>
      <c r="L14" s="14">
        <f t="shared" si="3"/>
        <v>22.68</v>
      </c>
      <c r="M14" s="14">
        <f t="shared" si="4"/>
        <v>70.68</v>
      </c>
      <c r="N14" s="14">
        <v>5</v>
      </c>
      <c r="O14" s="26"/>
    </row>
    <row r="15" s="1" customFormat="1" ht="41" customHeight="1" spans="1:15">
      <c r="A15" s="16">
        <v>12</v>
      </c>
      <c r="B15" s="17" t="s">
        <v>35</v>
      </c>
      <c r="C15" s="17" t="s">
        <v>29</v>
      </c>
      <c r="D15" s="17" t="s">
        <v>30</v>
      </c>
      <c r="E15" s="17">
        <v>92.5</v>
      </c>
      <c r="F15" s="17">
        <f t="shared" si="0"/>
        <v>61.67</v>
      </c>
      <c r="G15" s="18">
        <f t="shared" si="1"/>
        <v>18.5</v>
      </c>
      <c r="H15" s="17">
        <v>68.5</v>
      </c>
      <c r="I15" s="18">
        <f t="shared" si="5"/>
        <v>27.4</v>
      </c>
      <c r="J15" s="18">
        <f t="shared" si="2"/>
        <v>45.9</v>
      </c>
      <c r="K15" s="18">
        <v>80.6</v>
      </c>
      <c r="L15" s="17">
        <f t="shared" si="3"/>
        <v>24.18</v>
      </c>
      <c r="M15" s="17">
        <f t="shared" si="4"/>
        <v>70.08</v>
      </c>
      <c r="N15" s="17">
        <v>6</v>
      </c>
      <c r="O15" s="27"/>
    </row>
    <row r="16" s="1" customFormat="1" ht="41" customHeight="1" spans="1:15">
      <c r="A16" s="10">
        <v>13</v>
      </c>
      <c r="B16" s="11" t="s">
        <v>36</v>
      </c>
      <c r="C16" s="11" t="s">
        <v>37</v>
      </c>
      <c r="D16" s="11" t="s">
        <v>38</v>
      </c>
      <c r="E16" s="11">
        <v>86</v>
      </c>
      <c r="F16" s="11">
        <f t="shared" si="0"/>
        <v>57.33</v>
      </c>
      <c r="G16" s="12">
        <f t="shared" si="1"/>
        <v>17.2</v>
      </c>
      <c r="H16" s="11">
        <v>81.25</v>
      </c>
      <c r="I16" s="12">
        <f t="shared" si="5"/>
        <v>32.5</v>
      </c>
      <c r="J16" s="12">
        <f t="shared" si="2"/>
        <v>49.7</v>
      </c>
      <c r="K16" s="12">
        <v>80.8</v>
      </c>
      <c r="L16" s="11">
        <f t="shared" si="3"/>
        <v>24.24</v>
      </c>
      <c r="M16" s="11">
        <f t="shared" si="4"/>
        <v>73.94</v>
      </c>
      <c r="N16" s="11">
        <v>1</v>
      </c>
      <c r="O16" s="25" t="s">
        <v>20</v>
      </c>
    </row>
    <row r="17" s="1" customFormat="1" ht="41" customHeight="1" spans="1:15">
      <c r="A17" s="13">
        <v>14</v>
      </c>
      <c r="B17" s="14" t="s">
        <v>39</v>
      </c>
      <c r="C17" s="14" t="s">
        <v>37</v>
      </c>
      <c r="D17" s="14" t="s">
        <v>38</v>
      </c>
      <c r="E17" s="14">
        <v>82.5</v>
      </c>
      <c r="F17" s="14">
        <f t="shared" si="0"/>
        <v>55</v>
      </c>
      <c r="G17" s="15">
        <f t="shared" si="1"/>
        <v>16.5</v>
      </c>
      <c r="H17" s="14">
        <v>78.25</v>
      </c>
      <c r="I17" s="15">
        <f t="shared" si="5"/>
        <v>31.3</v>
      </c>
      <c r="J17" s="15">
        <f t="shared" si="2"/>
        <v>47.8</v>
      </c>
      <c r="K17" s="15">
        <v>74.2</v>
      </c>
      <c r="L17" s="14">
        <f t="shared" si="3"/>
        <v>22.26</v>
      </c>
      <c r="M17" s="14">
        <f t="shared" si="4"/>
        <v>70.06</v>
      </c>
      <c r="N17" s="14">
        <v>2</v>
      </c>
      <c r="O17" s="26"/>
    </row>
    <row r="18" s="1" customFormat="1" ht="41" customHeight="1" spans="1:15">
      <c r="A18" s="16">
        <v>15</v>
      </c>
      <c r="B18" s="17" t="s">
        <v>40</v>
      </c>
      <c r="C18" s="17" t="s">
        <v>37</v>
      </c>
      <c r="D18" s="17" t="s">
        <v>38</v>
      </c>
      <c r="E18" s="17">
        <v>88.5</v>
      </c>
      <c r="F18" s="17">
        <f t="shared" si="0"/>
        <v>59</v>
      </c>
      <c r="G18" s="18">
        <f t="shared" si="1"/>
        <v>17.7</v>
      </c>
      <c r="H18" s="17">
        <v>73.5</v>
      </c>
      <c r="I18" s="18">
        <f t="shared" si="5"/>
        <v>29.4</v>
      </c>
      <c r="J18" s="18">
        <f t="shared" si="2"/>
        <v>47.1</v>
      </c>
      <c r="K18" s="18">
        <v>75.4</v>
      </c>
      <c r="L18" s="17">
        <f t="shared" si="3"/>
        <v>22.62</v>
      </c>
      <c r="M18" s="17">
        <f t="shared" si="4"/>
        <v>69.72</v>
      </c>
      <c r="N18" s="17">
        <v>3</v>
      </c>
      <c r="O18" s="27"/>
    </row>
    <row r="19" s="1" customFormat="1" ht="41" customHeight="1" spans="1:15">
      <c r="A19" s="10">
        <v>16</v>
      </c>
      <c r="B19" s="11" t="s">
        <v>41</v>
      </c>
      <c r="C19" s="11" t="s">
        <v>37</v>
      </c>
      <c r="D19" s="11" t="s">
        <v>42</v>
      </c>
      <c r="E19" s="11">
        <v>105.5</v>
      </c>
      <c r="F19" s="11">
        <f t="shared" si="0"/>
        <v>70.33</v>
      </c>
      <c r="G19" s="12">
        <f t="shared" si="1"/>
        <v>21.1</v>
      </c>
      <c r="H19" s="11">
        <v>78</v>
      </c>
      <c r="I19" s="12">
        <f t="shared" si="5"/>
        <v>31.2</v>
      </c>
      <c r="J19" s="12">
        <f t="shared" si="2"/>
        <v>52.3</v>
      </c>
      <c r="K19" s="12">
        <v>85.6</v>
      </c>
      <c r="L19" s="11">
        <f t="shared" si="3"/>
        <v>25.68</v>
      </c>
      <c r="M19" s="11">
        <f t="shared" si="4"/>
        <v>77.98</v>
      </c>
      <c r="N19" s="11">
        <v>1</v>
      </c>
      <c r="O19" s="25" t="s">
        <v>20</v>
      </c>
    </row>
    <row r="20" s="1" customFormat="1" ht="41" customHeight="1" spans="1:15">
      <c r="A20" s="13">
        <v>17</v>
      </c>
      <c r="B20" s="14" t="s">
        <v>43</v>
      </c>
      <c r="C20" s="14" t="s">
        <v>37</v>
      </c>
      <c r="D20" s="14" t="s">
        <v>42</v>
      </c>
      <c r="E20" s="14">
        <v>115</v>
      </c>
      <c r="F20" s="14">
        <f t="shared" si="0"/>
        <v>76.67</v>
      </c>
      <c r="G20" s="15">
        <f t="shared" si="1"/>
        <v>23</v>
      </c>
      <c r="H20" s="14">
        <v>70.5</v>
      </c>
      <c r="I20" s="15">
        <f t="shared" si="5"/>
        <v>28.2</v>
      </c>
      <c r="J20" s="15">
        <f t="shared" si="2"/>
        <v>51.2</v>
      </c>
      <c r="K20" s="15">
        <v>80.2</v>
      </c>
      <c r="L20" s="14">
        <f t="shared" si="3"/>
        <v>24.06</v>
      </c>
      <c r="M20" s="14">
        <f t="shared" si="4"/>
        <v>75.26</v>
      </c>
      <c r="N20" s="14">
        <v>2</v>
      </c>
      <c r="O20" s="26"/>
    </row>
    <row r="21" s="1" customFormat="1" ht="41" customHeight="1" spans="1:15">
      <c r="A21" s="19">
        <v>18</v>
      </c>
      <c r="B21" s="20" t="s">
        <v>44</v>
      </c>
      <c r="C21" s="20" t="s">
        <v>37</v>
      </c>
      <c r="D21" s="20" t="s">
        <v>42</v>
      </c>
      <c r="E21" s="20">
        <v>101</v>
      </c>
      <c r="F21" s="20">
        <f t="shared" si="0"/>
        <v>67.33</v>
      </c>
      <c r="G21" s="21">
        <f t="shared" si="1"/>
        <v>20.2</v>
      </c>
      <c r="H21" s="20">
        <v>72.5</v>
      </c>
      <c r="I21" s="21">
        <f t="shared" si="5"/>
        <v>29</v>
      </c>
      <c r="J21" s="21">
        <f t="shared" si="2"/>
        <v>49.2</v>
      </c>
      <c r="K21" s="21">
        <v>79.8</v>
      </c>
      <c r="L21" s="20">
        <f t="shared" si="3"/>
        <v>23.94</v>
      </c>
      <c r="M21" s="20">
        <f t="shared" si="4"/>
        <v>73.14</v>
      </c>
      <c r="N21" s="20">
        <v>3</v>
      </c>
      <c r="O21" s="28"/>
    </row>
    <row r="22" s="1" customFormat="1" ht="41" customHeight="1" spans="1:16">
      <c r="A22" s="10">
        <v>19</v>
      </c>
      <c r="B22" s="11" t="s">
        <v>45</v>
      </c>
      <c r="C22" s="11" t="s">
        <v>46</v>
      </c>
      <c r="D22" s="11" t="s">
        <v>47</v>
      </c>
      <c r="E22" s="11">
        <v>107.5</v>
      </c>
      <c r="F22" s="11">
        <f t="shared" si="0"/>
        <v>71.67</v>
      </c>
      <c r="G22" s="12">
        <f t="shared" si="1"/>
        <v>21.5</v>
      </c>
      <c r="H22" s="11">
        <v>88.5</v>
      </c>
      <c r="I22" s="12">
        <f t="shared" si="5"/>
        <v>35.4</v>
      </c>
      <c r="J22" s="12">
        <f t="shared" si="2"/>
        <v>56.9</v>
      </c>
      <c r="K22" s="12">
        <v>82.8</v>
      </c>
      <c r="L22" s="11">
        <f t="shared" si="3"/>
        <v>24.84</v>
      </c>
      <c r="M22" s="11">
        <f t="shared" si="4"/>
        <v>81.74</v>
      </c>
      <c r="N22" s="11">
        <v>1</v>
      </c>
      <c r="O22" s="25" t="s">
        <v>20</v>
      </c>
      <c r="P22" s="5"/>
    </row>
    <row r="23" s="1" customFormat="1" ht="41" customHeight="1" spans="1:16">
      <c r="A23" s="13">
        <v>20</v>
      </c>
      <c r="B23" s="14" t="s">
        <v>48</v>
      </c>
      <c r="C23" s="14" t="s">
        <v>46</v>
      </c>
      <c r="D23" s="14" t="s">
        <v>47</v>
      </c>
      <c r="E23" s="14">
        <v>106.5</v>
      </c>
      <c r="F23" s="14">
        <f t="shared" si="0"/>
        <v>71</v>
      </c>
      <c r="G23" s="15">
        <f t="shared" si="1"/>
        <v>21.3</v>
      </c>
      <c r="H23" s="14">
        <v>80.5</v>
      </c>
      <c r="I23" s="15">
        <f t="shared" si="5"/>
        <v>32.2</v>
      </c>
      <c r="J23" s="15">
        <f t="shared" si="2"/>
        <v>53.5</v>
      </c>
      <c r="K23" s="15">
        <v>83</v>
      </c>
      <c r="L23" s="14">
        <f t="shared" si="3"/>
        <v>24.9</v>
      </c>
      <c r="M23" s="14">
        <f t="shared" si="4"/>
        <v>78.4</v>
      </c>
      <c r="N23" s="14">
        <v>2</v>
      </c>
      <c r="O23" s="26"/>
      <c r="P23" s="5"/>
    </row>
    <row r="24" s="1" customFormat="1" ht="41" customHeight="1" spans="1:16">
      <c r="A24" s="19">
        <v>21</v>
      </c>
      <c r="B24" s="20" t="s">
        <v>49</v>
      </c>
      <c r="C24" s="20" t="s">
        <v>46</v>
      </c>
      <c r="D24" s="20" t="s">
        <v>47</v>
      </c>
      <c r="E24" s="20">
        <v>106</v>
      </c>
      <c r="F24" s="20">
        <f t="shared" si="0"/>
        <v>70.67</v>
      </c>
      <c r="G24" s="21">
        <f t="shared" si="1"/>
        <v>21.2</v>
      </c>
      <c r="H24" s="20">
        <v>83.5</v>
      </c>
      <c r="I24" s="21">
        <f t="shared" si="5"/>
        <v>33.4</v>
      </c>
      <c r="J24" s="21">
        <f t="shared" si="2"/>
        <v>54.6</v>
      </c>
      <c r="K24" s="21">
        <v>76.8</v>
      </c>
      <c r="L24" s="20">
        <f t="shared" si="3"/>
        <v>23.04</v>
      </c>
      <c r="M24" s="20">
        <f t="shared" si="4"/>
        <v>77.64</v>
      </c>
      <c r="N24" s="20">
        <v>3</v>
      </c>
      <c r="O24" s="28"/>
      <c r="P24" s="5"/>
    </row>
    <row r="25" s="1" customFormat="1" ht="41" customHeight="1" spans="1:16">
      <c r="A25" s="10">
        <v>22</v>
      </c>
      <c r="B25" s="11" t="s">
        <v>50</v>
      </c>
      <c r="C25" s="11" t="s">
        <v>46</v>
      </c>
      <c r="D25" s="11" t="s">
        <v>51</v>
      </c>
      <c r="E25" s="11">
        <v>92</v>
      </c>
      <c r="F25" s="11">
        <f t="shared" si="0"/>
        <v>61.33</v>
      </c>
      <c r="G25" s="12">
        <f t="shared" si="1"/>
        <v>18.4</v>
      </c>
      <c r="H25" s="11">
        <v>92.5</v>
      </c>
      <c r="I25" s="12">
        <f t="shared" si="5"/>
        <v>37</v>
      </c>
      <c r="J25" s="12">
        <f t="shared" si="2"/>
        <v>55.4</v>
      </c>
      <c r="K25" s="12">
        <v>79</v>
      </c>
      <c r="L25" s="11">
        <f t="shared" si="3"/>
        <v>23.7</v>
      </c>
      <c r="M25" s="11">
        <f t="shared" si="4"/>
        <v>79.1</v>
      </c>
      <c r="N25" s="11">
        <v>1</v>
      </c>
      <c r="O25" s="25" t="s">
        <v>20</v>
      </c>
      <c r="P25" s="5"/>
    </row>
    <row r="26" s="1" customFormat="1" ht="41" customHeight="1" spans="1:16">
      <c r="A26" s="13">
        <v>23</v>
      </c>
      <c r="B26" s="14" t="s">
        <v>52</v>
      </c>
      <c r="C26" s="14" t="s">
        <v>46</v>
      </c>
      <c r="D26" s="14" t="s">
        <v>51</v>
      </c>
      <c r="E26" s="14">
        <v>98</v>
      </c>
      <c r="F26" s="14">
        <f t="shared" si="0"/>
        <v>65.33</v>
      </c>
      <c r="G26" s="15">
        <f t="shared" si="1"/>
        <v>19.6</v>
      </c>
      <c r="H26" s="14">
        <v>77.5</v>
      </c>
      <c r="I26" s="15">
        <f t="shared" si="5"/>
        <v>31</v>
      </c>
      <c r="J26" s="15">
        <f t="shared" si="2"/>
        <v>50.6</v>
      </c>
      <c r="K26" s="15">
        <v>79.4</v>
      </c>
      <c r="L26" s="14">
        <f t="shared" si="3"/>
        <v>23.82</v>
      </c>
      <c r="M26" s="14">
        <f t="shared" si="4"/>
        <v>74.42</v>
      </c>
      <c r="N26" s="14">
        <v>2</v>
      </c>
      <c r="O26" s="26"/>
      <c r="P26" s="5"/>
    </row>
    <row r="27" s="1" customFormat="1" ht="41" customHeight="1" spans="1:16">
      <c r="A27" s="19">
        <v>24</v>
      </c>
      <c r="B27" s="20" t="s">
        <v>53</v>
      </c>
      <c r="C27" s="20" t="s">
        <v>46</v>
      </c>
      <c r="D27" s="20" t="s">
        <v>51</v>
      </c>
      <c r="E27" s="20">
        <v>85</v>
      </c>
      <c r="F27" s="20">
        <f t="shared" si="0"/>
        <v>56.67</v>
      </c>
      <c r="G27" s="21">
        <f t="shared" si="1"/>
        <v>17</v>
      </c>
      <c r="H27" s="20">
        <v>77</v>
      </c>
      <c r="I27" s="21">
        <f t="shared" si="5"/>
        <v>30.8</v>
      </c>
      <c r="J27" s="21">
        <f t="shared" si="2"/>
        <v>47.8</v>
      </c>
      <c r="K27" s="21">
        <v>76.6</v>
      </c>
      <c r="L27" s="20">
        <f t="shared" si="3"/>
        <v>22.98</v>
      </c>
      <c r="M27" s="20">
        <f t="shared" si="4"/>
        <v>70.78</v>
      </c>
      <c r="N27" s="20">
        <v>3</v>
      </c>
      <c r="O27" s="28"/>
      <c r="P27" s="5"/>
    </row>
    <row r="28" s="1" customFormat="1" ht="41" customHeight="1" spans="1:16">
      <c r="A28" s="10">
        <v>25</v>
      </c>
      <c r="B28" s="11" t="s">
        <v>54</v>
      </c>
      <c r="C28" s="11" t="s">
        <v>46</v>
      </c>
      <c r="D28" s="11" t="s">
        <v>55</v>
      </c>
      <c r="E28" s="11">
        <v>91</v>
      </c>
      <c r="F28" s="11">
        <f t="shared" si="0"/>
        <v>60.67</v>
      </c>
      <c r="G28" s="12">
        <f t="shared" si="1"/>
        <v>18.2</v>
      </c>
      <c r="H28" s="11">
        <v>84</v>
      </c>
      <c r="I28" s="12">
        <f t="shared" si="5"/>
        <v>33.6</v>
      </c>
      <c r="J28" s="12">
        <f t="shared" si="2"/>
        <v>51.8</v>
      </c>
      <c r="K28" s="12">
        <v>80.8</v>
      </c>
      <c r="L28" s="11">
        <f t="shared" si="3"/>
        <v>24.24</v>
      </c>
      <c r="M28" s="11">
        <f t="shared" si="4"/>
        <v>76.04</v>
      </c>
      <c r="N28" s="11">
        <v>1</v>
      </c>
      <c r="O28" s="25" t="s">
        <v>20</v>
      </c>
      <c r="P28" s="5"/>
    </row>
    <row r="29" s="1" customFormat="1" ht="41" customHeight="1" spans="1:16">
      <c r="A29" s="19">
        <v>26</v>
      </c>
      <c r="B29" s="20" t="s">
        <v>56</v>
      </c>
      <c r="C29" s="20" t="s">
        <v>46</v>
      </c>
      <c r="D29" s="20" t="s">
        <v>55</v>
      </c>
      <c r="E29" s="20">
        <v>104.5</v>
      </c>
      <c r="F29" s="20">
        <f t="shared" si="0"/>
        <v>69.67</v>
      </c>
      <c r="G29" s="21">
        <f t="shared" si="1"/>
        <v>20.9</v>
      </c>
      <c r="H29" s="20">
        <v>68</v>
      </c>
      <c r="I29" s="21">
        <f t="shared" si="5"/>
        <v>27.2</v>
      </c>
      <c r="J29" s="21">
        <f t="shared" si="2"/>
        <v>48.1</v>
      </c>
      <c r="K29" s="21">
        <v>86.8</v>
      </c>
      <c r="L29" s="20">
        <f t="shared" si="3"/>
        <v>26.04</v>
      </c>
      <c r="M29" s="20">
        <f t="shared" si="4"/>
        <v>74.14</v>
      </c>
      <c r="N29" s="20">
        <v>2</v>
      </c>
      <c r="O29" s="28"/>
      <c r="P29" s="5"/>
    </row>
    <row r="30" s="1" customFormat="1" ht="41" customHeight="1" spans="1:16">
      <c r="A30" s="10">
        <v>27</v>
      </c>
      <c r="B30" s="11" t="s">
        <v>57</v>
      </c>
      <c r="C30" s="11" t="s">
        <v>58</v>
      </c>
      <c r="D30" s="11" t="s">
        <v>59</v>
      </c>
      <c r="E30" s="11">
        <v>92</v>
      </c>
      <c r="F30" s="11">
        <f t="shared" si="0"/>
        <v>61.33</v>
      </c>
      <c r="G30" s="12">
        <f t="shared" si="1"/>
        <v>18.4</v>
      </c>
      <c r="H30" s="11">
        <v>84.5</v>
      </c>
      <c r="I30" s="12">
        <f t="shared" si="5"/>
        <v>33.8</v>
      </c>
      <c r="J30" s="12">
        <f t="shared" si="2"/>
        <v>52.2</v>
      </c>
      <c r="K30" s="12">
        <v>77.4</v>
      </c>
      <c r="L30" s="11">
        <f t="shared" si="3"/>
        <v>23.22</v>
      </c>
      <c r="M30" s="11">
        <f t="shared" si="4"/>
        <v>75.42</v>
      </c>
      <c r="N30" s="11">
        <v>1</v>
      </c>
      <c r="O30" s="25" t="s">
        <v>20</v>
      </c>
      <c r="P30" s="5"/>
    </row>
    <row r="31" ht="41" customHeight="1" spans="1:16">
      <c r="A31" s="13">
        <v>28</v>
      </c>
      <c r="B31" s="14" t="s">
        <v>60</v>
      </c>
      <c r="C31" s="14" t="s">
        <v>58</v>
      </c>
      <c r="D31" s="14" t="s">
        <v>59</v>
      </c>
      <c r="E31" s="14">
        <v>93.5</v>
      </c>
      <c r="F31" s="14">
        <f t="shared" si="0"/>
        <v>62.33</v>
      </c>
      <c r="G31" s="15">
        <f t="shared" si="1"/>
        <v>18.7</v>
      </c>
      <c r="H31" s="14">
        <v>80</v>
      </c>
      <c r="I31" s="15">
        <f t="shared" si="5"/>
        <v>32</v>
      </c>
      <c r="J31" s="15">
        <f t="shared" si="2"/>
        <v>50.7</v>
      </c>
      <c r="K31" s="15">
        <v>77.4</v>
      </c>
      <c r="L31" s="14">
        <f t="shared" si="3"/>
        <v>23.22</v>
      </c>
      <c r="M31" s="14">
        <f t="shared" si="4"/>
        <v>73.92</v>
      </c>
      <c r="N31" s="14">
        <v>2</v>
      </c>
      <c r="O31" s="26"/>
      <c r="P31" s="5"/>
    </row>
    <row r="32" ht="41" customHeight="1" spans="1:16">
      <c r="A32" s="19">
        <v>29</v>
      </c>
      <c r="B32" s="20" t="s">
        <v>61</v>
      </c>
      <c r="C32" s="20" t="s">
        <v>58</v>
      </c>
      <c r="D32" s="20" t="s">
        <v>59</v>
      </c>
      <c r="E32" s="20">
        <v>98.5</v>
      </c>
      <c r="F32" s="20">
        <f t="shared" si="0"/>
        <v>65.67</v>
      </c>
      <c r="G32" s="21">
        <f t="shared" si="1"/>
        <v>19.7</v>
      </c>
      <c r="H32" s="20">
        <v>76.5</v>
      </c>
      <c r="I32" s="21">
        <f t="shared" si="5"/>
        <v>30.6</v>
      </c>
      <c r="J32" s="21">
        <f t="shared" si="2"/>
        <v>50.3</v>
      </c>
      <c r="K32" s="21">
        <v>77.6</v>
      </c>
      <c r="L32" s="20">
        <f t="shared" si="3"/>
        <v>23.28</v>
      </c>
      <c r="M32" s="20">
        <f t="shared" si="4"/>
        <v>73.58</v>
      </c>
      <c r="N32" s="20">
        <v>3</v>
      </c>
      <c r="O32" s="28"/>
      <c r="P32" s="5"/>
    </row>
    <row r="33" ht="41" customHeight="1" spans="1:16">
      <c r="A33" s="10">
        <v>30</v>
      </c>
      <c r="B33" s="11" t="s">
        <v>62</v>
      </c>
      <c r="C33" s="11" t="s">
        <v>58</v>
      </c>
      <c r="D33" s="11" t="s">
        <v>63</v>
      </c>
      <c r="E33" s="11">
        <v>98</v>
      </c>
      <c r="F33" s="11">
        <f t="shared" si="0"/>
        <v>65.33</v>
      </c>
      <c r="G33" s="12">
        <f t="shared" si="1"/>
        <v>19.6</v>
      </c>
      <c r="H33" s="11">
        <v>84.5</v>
      </c>
      <c r="I33" s="12">
        <f t="shared" si="5"/>
        <v>33.8</v>
      </c>
      <c r="J33" s="12">
        <f t="shared" si="2"/>
        <v>53.4</v>
      </c>
      <c r="K33" s="12">
        <v>79</v>
      </c>
      <c r="L33" s="11">
        <f t="shared" si="3"/>
        <v>23.7</v>
      </c>
      <c r="M33" s="11">
        <f t="shared" si="4"/>
        <v>77.1</v>
      </c>
      <c r="N33" s="11">
        <v>1</v>
      </c>
      <c r="O33" s="25" t="s">
        <v>20</v>
      </c>
      <c r="P33" s="5"/>
    </row>
    <row r="34" ht="41" customHeight="1" spans="1:16">
      <c r="A34" s="13">
        <v>31</v>
      </c>
      <c r="B34" s="14" t="s">
        <v>64</v>
      </c>
      <c r="C34" s="14" t="s">
        <v>58</v>
      </c>
      <c r="D34" s="14" t="s">
        <v>63</v>
      </c>
      <c r="E34" s="14">
        <v>94.5</v>
      </c>
      <c r="F34" s="14">
        <f t="shared" si="0"/>
        <v>63</v>
      </c>
      <c r="G34" s="15">
        <f t="shared" si="1"/>
        <v>18.9</v>
      </c>
      <c r="H34" s="14">
        <v>81</v>
      </c>
      <c r="I34" s="15">
        <f t="shared" si="5"/>
        <v>32.4</v>
      </c>
      <c r="J34" s="15">
        <f t="shared" si="2"/>
        <v>51.3</v>
      </c>
      <c r="K34" s="15">
        <v>78.8</v>
      </c>
      <c r="L34" s="14">
        <f t="shared" si="3"/>
        <v>23.64</v>
      </c>
      <c r="M34" s="14">
        <f t="shared" si="4"/>
        <v>74.94</v>
      </c>
      <c r="N34" s="14">
        <v>2</v>
      </c>
      <c r="O34" s="26" t="s">
        <v>20</v>
      </c>
      <c r="P34" s="5"/>
    </row>
    <row r="35" ht="41" customHeight="1" spans="1:16">
      <c r="A35" s="13">
        <v>32</v>
      </c>
      <c r="B35" s="14" t="s">
        <v>65</v>
      </c>
      <c r="C35" s="14" t="s">
        <v>58</v>
      </c>
      <c r="D35" s="14" t="s">
        <v>63</v>
      </c>
      <c r="E35" s="14">
        <v>105.5</v>
      </c>
      <c r="F35" s="14">
        <f t="shared" si="0"/>
        <v>70.33</v>
      </c>
      <c r="G35" s="15">
        <f t="shared" si="1"/>
        <v>21.1</v>
      </c>
      <c r="H35" s="14">
        <v>67.5</v>
      </c>
      <c r="I35" s="15">
        <f t="shared" si="5"/>
        <v>27</v>
      </c>
      <c r="J35" s="15">
        <f t="shared" si="2"/>
        <v>48.1</v>
      </c>
      <c r="K35" s="15">
        <v>80.6</v>
      </c>
      <c r="L35" s="14">
        <f t="shared" si="3"/>
        <v>24.18</v>
      </c>
      <c r="M35" s="14">
        <f t="shared" si="4"/>
        <v>72.28</v>
      </c>
      <c r="N35" s="14">
        <v>3</v>
      </c>
      <c r="O35" s="26"/>
      <c r="P35" s="5"/>
    </row>
    <row r="36" ht="41" customHeight="1" spans="1:16">
      <c r="A36" s="13">
        <v>33</v>
      </c>
      <c r="B36" s="14" t="s">
        <v>66</v>
      </c>
      <c r="C36" s="14" t="s">
        <v>58</v>
      </c>
      <c r="D36" s="14" t="s">
        <v>63</v>
      </c>
      <c r="E36" s="14">
        <v>96.5</v>
      </c>
      <c r="F36" s="14">
        <f t="shared" si="0"/>
        <v>64.33</v>
      </c>
      <c r="G36" s="15">
        <f t="shared" si="1"/>
        <v>19.3</v>
      </c>
      <c r="H36" s="14">
        <v>71.5</v>
      </c>
      <c r="I36" s="15">
        <f t="shared" si="5"/>
        <v>28.6</v>
      </c>
      <c r="J36" s="15">
        <f t="shared" si="2"/>
        <v>47.9</v>
      </c>
      <c r="K36" s="15">
        <v>79.2</v>
      </c>
      <c r="L36" s="14">
        <f t="shared" si="3"/>
        <v>23.76</v>
      </c>
      <c r="M36" s="14">
        <f t="shared" si="4"/>
        <v>71.66</v>
      </c>
      <c r="N36" s="14">
        <v>4</v>
      </c>
      <c r="O36" s="26"/>
      <c r="P36" s="5"/>
    </row>
    <row r="37" ht="41" customHeight="1" spans="1:16">
      <c r="A37" s="13">
        <v>34</v>
      </c>
      <c r="B37" s="14" t="s">
        <v>67</v>
      </c>
      <c r="C37" s="14" t="s">
        <v>58</v>
      </c>
      <c r="D37" s="14" t="s">
        <v>63</v>
      </c>
      <c r="E37" s="14">
        <v>88.5</v>
      </c>
      <c r="F37" s="14">
        <f t="shared" si="0"/>
        <v>59</v>
      </c>
      <c r="G37" s="15">
        <f t="shared" si="1"/>
        <v>17.7</v>
      </c>
      <c r="H37" s="14">
        <v>69</v>
      </c>
      <c r="I37" s="15">
        <f t="shared" si="5"/>
        <v>27.6</v>
      </c>
      <c r="J37" s="15">
        <f t="shared" si="2"/>
        <v>45.3</v>
      </c>
      <c r="K37" s="15">
        <v>77</v>
      </c>
      <c r="L37" s="14">
        <f t="shared" si="3"/>
        <v>23.1</v>
      </c>
      <c r="M37" s="14">
        <f t="shared" si="4"/>
        <v>68.4</v>
      </c>
      <c r="N37" s="14">
        <v>5</v>
      </c>
      <c r="O37" s="26"/>
      <c r="P37" s="5"/>
    </row>
    <row r="38" ht="41" customHeight="1" spans="1:16">
      <c r="A38" s="19">
        <v>35</v>
      </c>
      <c r="B38" s="20" t="s">
        <v>68</v>
      </c>
      <c r="C38" s="20" t="s">
        <v>58</v>
      </c>
      <c r="D38" s="20" t="s">
        <v>63</v>
      </c>
      <c r="E38" s="20">
        <v>88</v>
      </c>
      <c r="F38" s="20">
        <f t="shared" si="0"/>
        <v>58.67</v>
      </c>
      <c r="G38" s="21">
        <f t="shared" si="1"/>
        <v>17.6</v>
      </c>
      <c r="H38" s="20">
        <v>70.5</v>
      </c>
      <c r="I38" s="21">
        <f t="shared" si="5"/>
        <v>28.2</v>
      </c>
      <c r="J38" s="21">
        <f t="shared" si="2"/>
        <v>45.8</v>
      </c>
      <c r="K38" s="21" t="s">
        <v>69</v>
      </c>
      <c r="L38" s="20"/>
      <c r="M38" s="20"/>
      <c r="N38" s="20"/>
      <c r="O38" s="28"/>
      <c r="P38" s="5"/>
    </row>
    <row r="39" ht="41" customHeight="1" spans="1:16">
      <c r="A39" s="10">
        <v>36</v>
      </c>
      <c r="B39" s="11" t="s">
        <v>70</v>
      </c>
      <c r="C39" s="11" t="s">
        <v>58</v>
      </c>
      <c r="D39" s="11" t="s">
        <v>71</v>
      </c>
      <c r="E39" s="11">
        <v>94</v>
      </c>
      <c r="F39" s="11">
        <f t="shared" si="0"/>
        <v>62.67</v>
      </c>
      <c r="G39" s="12">
        <f t="shared" si="1"/>
        <v>18.8</v>
      </c>
      <c r="H39" s="11">
        <v>72</v>
      </c>
      <c r="I39" s="12">
        <f t="shared" si="5"/>
        <v>28.8</v>
      </c>
      <c r="J39" s="12">
        <f t="shared" si="2"/>
        <v>47.6</v>
      </c>
      <c r="K39" s="12">
        <v>82.4</v>
      </c>
      <c r="L39" s="11">
        <f t="shared" ref="L39:L57" si="6">ROUND(K39*0.3,2)</f>
        <v>24.72</v>
      </c>
      <c r="M39" s="11">
        <f t="shared" ref="M39:M57" si="7">J39+L39</f>
        <v>72.32</v>
      </c>
      <c r="N39" s="11">
        <v>1</v>
      </c>
      <c r="O39" s="25" t="s">
        <v>20</v>
      </c>
      <c r="P39" s="5"/>
    </row>
    <row r="40" ht="41" customHeight="1" spans="1:16">
      <c r="A40" s="13">
        <v>37</v>
      </c>
      <c r="B40" s="14" t="s">
        <v>72</v>
      </c>
      <c r="C40" s="14" t="s">
        <v>58</v>
      </c>
      <c r="D40" s="14" t="s">
        <v>71</v>
      </c>
      <c r="E40" s="14">
        <v>97</v>
      </c>
      <c r="F40" s="14">
        <f t="shared" si="0"/>
        <v>64.67</v>
      </c>
      <c r="G40" s="15">
        <f t="shared" si="1"/>
        <v>19.4</v>
      </c>
      <c r="H40" s="14">
        <v>72.5</v>
      </c>
      <c r="I40" s="15">
        <f t="shared" si="5"/>
        <v>29</v>
      </c>
      <c r="J40" s="15">
        <f t="shared" si="2"/>
        <v>48.4</v>
      </c>
      <c r="K40" s="15">
        <v>79.2</v>
      </c>
      <c r="L40" s="14">
        <f t="shared" si="6"/>
        <v>23.76</v>
      </c>
      <c r="M40" s="14">
        <f t="shared" si="7"/>
        <v>72.16</v>
      </c>
      <c r="N40" s="14">
        <v>2</v>
      </c>
      <c r="O40" s="26"/>
      <c r="P40" s="5"/>
    </row>
    <row r="41" ht="41" customHeight="1" spans="1:16">
      <c r="A41" s="19">
        <v>38</v>
      </c>
      <c r="B41" s="20" t="s">
        <v>73</v>
      </c>
      <c r="C41" s="20" t="s">
        <v>58</v>
      </c>
      <c r="D41" s="20" t="s">
        <v>71</v>
      </c>
      <c r="E41" s="20">
        <v>88</v>
      </c>
      <c r="F41" s="20">
        <f t="shared" si="0"/>
        <v>58.67</v>
      </c>
      <c r="G41" s="21">
        <f t="shared" si="1"/>
        <v>17.6</v>
      </c>
      <c r="H41" s="20">
        <v>73.5</v>
      </c>
      <c r="I41" s="21">
        <f t="shared" si="5"/>
        <v>29.4</v>
      </c>
      <c r="J41" s="21">
        <f t="shared" si="2"/>
        <v>47</v>
      </c>
      <c r="K41" s="21">
        <v>79.4</v>
      </c>
      <c r="L41" s="20">
        <f t="shared" si="6"/>
        <v>23.82</v>
      </c>
      <c r="M41" s="20">
        <f t="shared" si="7"/>
        <v>70.82</v>
      </c>
      <c r="N41" s="20">
        <v>3</v>
      </c>
      <c r="O41" s="28"/>
      <c r="P41" s="5"/>
    </row>
    <row r="42" ht="41" customHeight="1" spans="1:16">
      <c r="A42" s="10">
        <v>39</v>
      </c>
      <c r="B42" s="11" t="s">
        <v>74</v>
      </c>
      <c r="C42" s="11" t="s">
        <v>58</v>
      </c>
      <c r="D42" s="11" t="s">
        <v>75</v>
      </c>
      <c r="E42" s="11">
        <v>100</v>
      </c>
      <c r="F42" s="11">
        <f t="shared" si="0"/>
        <v>66.67</v>
      </c>
      <c r="G42" s="12">
        <f t="shared" si="1"/>
        <v>20</v>
      </c>
      <c r="H42" s="11">
        <v>79</v>
      </c>
      <c r="I42" s="12">
        <f t="shared" si="5"/>
        <v>31.6</v>
      </c>
      <c r="J42" s="12">
        <f t="shared" si="2"/>
        <v>51.6</v>
      </c>
      <c r="K42" s="12">
        <v>76.6</v>
      </c>
      <c r="L42" s="11">
        <f t="shared" si="6"/>
        <v>22.98</v>
      </c>
      <c r="M42" s="11">
        <f t="shared" si="7"/>
        <v>74.58</v>
      </c>
      <c r="N42" s="11">
        <v>1</v>
      </c>
      <c r="O42" s="25" t="s">
        <v>20</v>
      </c>
      <c r="P42" s="5"/>
    </row>
    <row r="43" ht="41" customHeight="1" spans="1:16">
      <c r="A43" s="13">
        <v>40</v>
      </c>
      <c r="B43" s="14" t="s">
        <v>76</v>
      </c>
      <c r="C43" s="14" t="s">
        <v>58</v>
      </c>
      <c r="D43" s="14" t="s">
        <v>75</v>
      </c>
      <c r="E43" s="14">
        <v>100.5</v>
      </c>
      <c r="F43" s="14">
        <f t="shared" si="0"/>
        <v>67</v>
      </c>
      <c r="G43" s="15">
        <f t="shared" si="1"/>
        <v>20.1</v>
      </c>
      <c r="H43" s="14">
        <v>69</v>
      </c>
      <c r="I43" s="15">
        <f t="shared" si="5"/>
        <v>27.6</v>
      </c>
      <c r="J43" s="15">
        <f t="shared" si="2"/>
        <v>47.7</v>
      </c>
      <c r="K43" s="15">
        <v>80.2</v>
      </c>
      <c r="L43" s="14">
        <f t="shared" si="6"/>
        <v>24.06</v>
      </c>
      <c r="M43" s="14">
        <f t="shared" si="7"/>
        <v>71.76</v>
      </c>
      <c r="N43" s="14">
        <v>2</v>
      </c>
      <c r="O43" s="26"/>
      <c r="P43" s="5"/>
    </row>
    <row r="44" ht="41" customHeight="1" spans="1:16">
      <c r="A44" s="19">
        <v>41</v>
      </c>
      <c r="B44" s="20" t="s">
        <v>77</v>
      </c>
      <c r="C44" s="20" t="s">
        <v>58</v>
      </c>
      <c r="D44" s="20" t="s">
        <v>75</v>
      </c>
      <c r="E44" s="20">
        <v>106.5</v>
      </c>
      <c r="F44" s="20">
        <f t="shared" si="0"/>
        <v>71</v>
      </c>
      <c r="G44" s="21">
        <f t="shared" si="1"/>
        <v>21.3</v>
      </c>
      <c r="H44" s="20">
        <v>65.5</v>
      </c>
      <c r="I44" s="21">
        <f t="shared" si="5"/>
        <v>26.2</v>
      </c>
      <c r="J44" s="21">
        <f t="shared" si="2"/>
        <v>47.5</v>
      </c>
      <c r="K44" s="21">
        <v>77</v>
      </c>
      <c r="L44" s="20">
        <f t="shared" si="6"/>
        <v>23.1</v>
      </c>
      <c r="M44" s="20">
        <f t="shared" si="7"/>
        <v>70.6</v>
      </c>
      <c r="N44" s="20">
        <v>3</v>
      </c>
      <c r="O44" s="28"/>
      <c r="P44" s="5"/>
    </row>
    <row r="45" ht="41" customHeight="1" spans="1:16">
      <c r="A45" s="10">
        <v>42</v>
      </c>
      <c r="B45" s="11" t="s">
        <v>78</v>
      </c>
      <c r="C45" s="11" t="s">
        <v>58</v>
      </c>
      <c r="D45" s="11" t="s">
        <v>79</v>
      </c>
      <c r="E45" s="11">
        <v>105</v>
      </c>
      <c r="F45" s="11">
        <f t="shared" si="0"/>
        <v>70</v>
      </c>
      <c r="G45" s="12">
        <f t="shared" si="1"/>
        <v>21</v>
      </c>
      <c r="H45" s="11">
        <v>85</v>
      </c>
      <c r="I45" s="12">
        <f t="shared" si="5"/>
        <v>34</v>
      </c>
      <c r="J45" s="12">
        <f t="shared" si="2"/>
        <v>55</v>
      </c>
      <c r="K45" s="12">
        <v>77.6</v>
      </c>
      <c r="L45" s="11">
        <f t="shared" si="6"/>
        <v>23.28</v>
      </c>
      <c r="M45" s="11">
        <f t="shared" si="7"/>
        <v>78.28</v>
      </c>
      <c r="N45" s="11">
        <v>1</v>
      </c>
      <c r="O45" s="25" t="s">
        <v>20</v>
      </c>
      <c r="P45" s="5"/>
    </row>
    <row r="46" ht="41" customHeight="1" spans="1:16">
      <c r="A46" s="13">
        <v>43</v>
      </c>
      <c r="B46" s="14" t="s">
        <v>80</v>
      </c>
      <c r="C46" s="14" t="s">
        <v>58</v>
      </c>
      <c r="D46" s="14" t="s">
        <v>79</v>
      </c>
      <c r="E46" s="14">
        <v>94.5</v>
      </c>
      <c r="F46" s="14">
        <f t="shared" si="0"/>
        <v>63</v>
      </c>
      <c r="G46" s="15">
        <f t="shared" si="1"/>
        <v>18.9</v>
      </c>
      <c r="H46" s="14">
        <v>87</v>
      </c>
      <c r="I46" s="15">
        <f t="shared" si="5"/>
        <v>34.8</v>
      </c>
      <c r="J46" s="15">
        <f t="shared" si="2"/>
        <v>53.7</v>
      </c>
      <c r="K46" s="15">
        <v>75.8</v>
      </c>
      <c r="L46" s="14">
        <f t="shared" si="6"/>
        <v>22.74</v>
      </c>
      <c r="M46" s="14">
        <f t="shared" si="7"/>
        <v>76.44</v>
      </c>
      <c r="N46" s="14">
        <v>2</v>
      </c>
      <c r="O46" s="26"/>
      <c r="P46" s="5"/>
    </row>
    <row r="47" ht="41" customHeight="1" spans="1:16">
      <c r="A47" s="19">
        <v>44</v>
      </c>
      <c r="B47" s="20" t="s">
        <v>81</v>
      </c>
      <c r="C47" s="20" t="s">
        <v>58</v>
      </c>
      <c r="D47" s="20" t="s">
        <v>79</v>
      </c>
      <c r="E47" s="20">
        <v>97</v>
      </c>
      <c r="F47" s="20">
        <f t="shared" si="0"/>
        <v>64.67</v>
      </c>
      <c r="G47" s="21">
        <f t="shared" si="1"/>
        <v>19.4</v>
      </c>
      <c r="H47" s="20">
        <v>81.5</v>
      </c>
      <c r="I47" s="21">
        <f t="shared" si="5"/>
        <v>32.6</v>
      </c>
      <c r="J47" s="21">
        <f t="shared" si="2"/>
        <v>52</v>
      </c>
      <c r="K47" s="21">
        <v>79.6</v>
      </c>
      <c r="L47" s="20">
        <f t="shared" si="6"/>
        <v>23.88</v>
      </c>
      <c r="M47" s="20">
        <f t="shared" si="7"/>
        <v>75.88</v>
      </c>
      <c r="N47" s="20">
        <v>3</v>
      </c>
      <c r="O47" s="28"/>
      <c r="P47" s="5"/>
    </row>
    <row r="48" ht="41" customHeight="1" spans="1:16">
      <c r="A48" s="10">
        <v>45</v>
      </c>
      <c r="B48" s="11" t="s">
        <v>82</v>
      </c>
      <c r="C48" s="11" t="s">
        <v>58</v>
      </c>
      <c r="D48" s="11" t="s">
        <v>83</v>
      </c>
      <c r="E48" s="11">
        <v>102.5</v>
      </c>
      <c r="F48" s="11">
        <f t="shared" si="0"/>
        <v>68.33</v>
      </c>
      <c r="G48" s="12">
        <f t="shared" si="1"/>
        <v>20.5</v>
      </c>
      <c r="H48" s="11">
        <v>89.5</v>
      </c>
      <c r="I48" s="12">
        <f t="shared" si="5"/>
        <v>35.8</v>
      </c>
      <c r="J48" s="12">
        <f t="shared" si="2"/>
        <v>56.3</v>
      </c>
      <c r="K48" s="12">
        <v>82.4</v>
      </c>
      <c r="L48" s="11">
        <f t="shared" si="6"/>
        <v>24.72</v>
      </c>
      <c r="M48" s="11">
        <f t="shared" si="7"/>
        <v>81.02</v>
      </c>
      <c r="N48" s="11">
        <v>1</v>
      </c>
      <c r="O48" s="25" t="s">
        <v>20</v>
      </c>
      <c r="P48" s="5"/>
    </row>
    <row r="49" ht="41" customHeight="1" spans="1:16">
      <c r="A49" s="13">
        <v>46</v>
      </c>
      <c r="B49" s="14" t="s">
        <v>84</v>
      </c>
      <c r="C49" s="14" t="s">
        <v>58</v>
      </c>
      <c r="D49" s="14" t="s">
        <v>83</v>
      </c>
      <c r="E49" s="14">
        <v>105.5</v>
      </c>
      <c r="F49" s="14">
        <f t="shared" si="0"/>
        <v>70.33</v>
      </c>
      <c r="G49" s="15">
        <f t="shared" si="1"/>
        <v>21.1</v>
      </c>
      <c r="H49" s="14">
        <v>84.5</v>
      </c>
      <c r="I49" s="15">
        <f t="shared" si="5"/>
        <v>33.8</v>
      </c>
      <c r="J49" s="15">
        <f t="shared" si="2"/>
        <v>54.9</v>
      </c>
      <c r="K49" s="15">
        <v>83.2</v>
      </c>
      <c r="L49" s="14">
        <f t="shared" si="6"/>
        <v>24.96</v>
      </c>
      <c r="M49" s="14">
        <f t="shared" si="7"/>
        <v>79.86</v>
      </c>
      <c r="N49" s="14">
        <v>2</v>
      </c>
      <c r="O49" s="26"/>
      <c r="P49" s="5"/>
    </row>
    <row r="50" ht="41" customHeight="1" spans="1:16">
      <c r="A50" s="19">
        <v>47</v>
      </c>
      <c r="B50" s="20" t="s">
        <v>85</v>
      </c>
      <c r="C50" s="20" t="s">
        <v>58</v>
      </c>
      <c r="D50" s="20" t="s">
        <v>83</v>
      </c>
      <c r="E50" s="20">
        <v>105</v>
      </c>
      <c r="F50" s="20">
        <f t="shared" si="0"/>
        <v>70</v>
      </c>
      <c r="G50" s="21">
        <f t="shared" si="1"/>
        <v>21</v>
      </c>
      <c r="H50" s="20">
        <v>80</v>
      </c>
      <c r="I50" s="21">
        <f t="shared" si="5"/>
        <v>32</v>
      </c>
      <c r="J50" s="21">
        <f t="shared" si="2"/>
        <v>53</v>
      </c>
      <c r="K50" s="21">
        <v>79.8</v>
      </c>
      <c r="L50" s="20">
        <f t="shared" si="6"/>
        <v>23.94</v>
      </c>
      <c r="M50" s="20">
        <f t="shared" si="7"/>
        <v>76.94</v>
      </c>
      <c r="N50" s="20">
        <v>3</v>
      </c>
      <c r="O50" s="28"/>
      <c r="P50" s="5"/>
    </row>
    <row r="51" ht="41" customHeight="1" spans="1:16">
      <c r="A51" s="10">
        <v>48</v>
      </c>
      <c r="B51" s="11" t="s">
        <v>86</v>
      </c>
      <c r="C51" s="11" t="s">
        <v>87</v>
      </c>
      <c r="D51" s="11" t="s">
        <v>88</v>
      </c>
      <c r="E51" s="11">
        <v>74</v>
      </c>
      <c r="F51" s="11">
        <f t="shared" si="0"/>
        <v>49.33</v>
      </c>
      <c r="G51" s="12">
        <f t="shared" si="1"/>
        <v>14.8</v>
      </c>
      <c r="H51" s="11">
        <v>82.5</v>
      </c>
      <c r="I51" s="12">
        <f t="shared" si="5"/>
        <v>33</v>
      </c>
      <c r="J51" s="12">
        <f t="shared" si="2"/>
        <v>47.8</v>
      </c>
      <c r="K51" s="12">
        <v>84.4</v>
      </c>
      <c r="L51" s="11">
        <f t="shared" si="6"/>
        <v>25.32</v>
      </c>
      <c r="M51" s="11">
        <f t="shared" si="7"/>
        <v>73.12</v>
      </c>
      <c r="N51" s="11">
        <v>1</v>
      </c>
      <c r="O51" s="25" t="s">
        <v>20</v>
      </c>
      <c r="P51" s="5"/>
    </row>
    <row r="52" ht="41" customHeight="1" spans="1:16">
      <c r="A52" s="19">
        <v>49</v>
      </c>
      <c r="B52" s="20" t="s">
        <v>89</v>
      </c>
      <c r="C52" s="20" t="s">
        <v>87</v>
      </c>
      <c r="D52" s="20" t="s">
        <v>88</v>
      </c>
      <c r="E52" s="20">
        <v>81</v>
      </c>
      <c r="F52" s="20">
        <f t="shared" si="0"/>
        <v>54</v>
      </c>
      <c r="G52" s="21">
        <f t="shared" si="1"/>
        <v>16.2</v>
      </c>
      <c r="H52" s="20">
        <v>67.5</v>
      </c>
      <c r="I52" s="21">
        <f t="shared" si="5"/>
        <v>27</v>
      </c>
      <c r="J52" s="21">
        <f t="shared" si="2"/>
        <v>43.2</v>
      </c>
      <c r="K52" s="21">
        <v>74.2</v>
      </c>
      <c r="L52" s="20">
        <f t="shared" si="6"/>
        <v>22.26</v>
      </c>
      <c r="M52" s="20">
        <f t="shared" si="7"/>
        <v>65.46</v>
      </c>
      <c r="N52" s="20">
        <v>2</v>
      </c>
      <c r="O52" s="28"/>
      <c r="P52" s="5"/>
    </row>
    <row r="53" ht="41" customHeight="1" spans="1:16">
      <c r="A53" s="10">
        <v>51</v>
      </c>
      <c r="B53" s="11" t="s">
        <v>90</v>
      </c>
      <c r="C53" s="11" t="s">
        <v>87</v>
      </c>
      <c r="D53" s="11" t="s">
        <v>91</v>
      </c>
      <c r="E53" s="11">
        <v>101.5</v>
      </c>
      <c r="F53" s="11">
        <f t="shared" si="0"/>
        <v>67.67</v>
      </c>
      <c r="G53" s="12">
        <f t="shared" si="1"/>
        <v>20.3</v>
      </c>
      <c r="H53" s="11">
        <v>81.5</v>
      </c>
      <c r="I53" s="12">
        <f t="shared" si="5"/>
        <v>32.6</v>
      </c>
      <c r="J53" s="12">
        <f t="shared" si="2"/>
        <v>52.9</v>
      </c>
      <c r="K53" s="12">
        <v>81.4</v>
      </c>
      <c r="L53" s="11">
        <f t="shared" si="6"/>
        <v>24.42</v>
      </c>
      <c r="M53" s="11">
        <f t="shared" si="7"/>
        <v>77.32</v>
      </c>
      <c r="N53" s="11">
        <v>1</v>
      </c>
      <c r="O53" s="25" t="s">
        <v>20</v>
      </c>
      <c r="P53" s="5"/>
    </row>
    <row r="54" ht="41" customHeight="1" spans="1:16">
      <c r="A54" s="13">
        <v>52</v>
      </c>
      <c r="B54" s="14" t="s">
        <v>92</v>
      </c>
      <c r="C54" s="14" t="s">
        <v>87</v>
      </c>
      <c r="D54" s="14" t="s">
        <v>91</v>
      </c>
      <c r="E54" s="14">
        <v>108.5</v>
      </c>
      <c r="F54" s="14">
        <f t="shared" si="0"/>
        <v>72.33</v>
      </c>
      <c r="G54" s="15">
        <f t="shared" si="1"/>
        <v>21.7</v>
      </c>
      <c r="H54" s="14">
        <v>73.5</v>
      </c>
      <c r="I54" s="15">
        <f t="shared" si="5"/>
        <v>29.4</v>
      </c>
      <c r="J54" s="15">
        <f t="shared" si="2"/>
        <v>51.1</v>
      </c>
      <c r="K54" s="15">
        <v>77.2</v>
      </c>
      <c r="L54" s="14">
        <f t="shared" si="6"/>
        <v>23.16</v>
      </c>
      <c r="M54" s="14">
        <f t="shared" si="7"/>
        <v>74.26</v>
      </c>
      <c r="N54" s="14">
        <v>2</v>
      </c>
      <c r="O54" s="26"/>
      <c r="P54" s="5"/>
    </row>
    <row r="55" ht="41" customHeight="1" spans="1:16">
      <c r="A55" s="19">
        <v>53</v>
      </c>
      <c r="B55" s="20" t="s">
        <v>93</v>
      </c>
      <c r="C55" s="20" t="s">
        <v>87</v>
      </c>
      <c r="D55" s="20" t="s">
        <v>91</v>
      </c>
      <c r="E55" s="20">
        <v>85.5</v>
      </c>
      <c r="F55" s="20">
        <f t="shared" si="0"/>
        <v>57</v>
      </c>
      <c r="G55" s="21">
        <f t="shared" si="1"/>
        <v>17.1</v>
      </c>
      <c r="H55" s="20">
        <v>81.5</v>
      </c>
      <c r="I55" s="21">
        <f t="shared" si="5"/>
        <v>32.6</v>
      </c>
      <c r="J55" s="21">
        <f t="shared" si="2"/>
        <v>49.7</v>
      </c>
      <c r="K55" s="21">
        <v>70.4</v>
      </c>
      <c r="L55" s="20">
        <f t="shared" si="6"/>
        <v>21.12</v>
      </c>
      <c r="M55" s="20">
        <f t="shared" si="7"/>
        <v>70.82</v>
      </c>
      <c r="N55" s="20">
        <v>3</v>
      </c>
      <c r="O55" s="28"/>
      <c r="P55" s="5"/>
    </row>
    <row r="56" ht="41" customHeight="1" spans="1:16">
      <c r="A56" s="10">
        <v>55</v>
      </c>
      <c r="B56" s="11" t="s">
        <v>94</v>
      </c>
      <c r="C56" s="11" t="s">
        <v>95</v>
      </c>
      <c r="D56" s="11" t="s">
        <v>96</v>
      </c>
      <c r="E56" s="11">
        <v>101</v>
      </c>
      <c r="F56" s="11">
        <f t="shared" si="0"/>
        <v>67.33</v>
      </c>
      <c r="G56" s="12">
        <f t="shared" si="1"/>
        <v>20.2</v>
      </c>
      <c r="H56" s="11">
        <v>77</v>
      </c>
      <c r="I56" s="12">
        <f t="shared" si="5"/>
        <v>30.8</v>
      </c>
      <c r="J56" s="12">
        <f t="shared" si="2"/>
        <v>51</v>
      </c>
      <c r="K56" s="12">
        <v>78.8</v>
      </c>
      <c r="L56" s="11">
        <f t="shared" si="6"/>
        <v>23.64</v>
      </c>
      <c r="M56" s="11">
        <f t="shared" si="7"/>
        <v>74.64</v>
      </c>
      <c r="N56" s="11">
        <v>1</v>
      </c>
      <c r="O56" s="25" t="s">
        <v>20</v>
      </c>
      <c r="P56" s="5"/>
    </row>
    <row r="57" ht="41" customHeight="1" spans="1:16">
      <c r="A57" s="13">
        <v>54</v>
      </c>
      <c r="B57" s="14" t="s">
        <v>97</v>
      </c>
      <c r="C57" s="14" t="s">
        <v>95</v>
      </c>
      <c r="D57" s="14" t="s">
        <v>96</v>
      </c>
      <c r="E57" s="14">
        <v>92</v>
      </c>
      <c r="F57" s="14">
        <f t="shared" si="0"/>
        <v>61.33</v>
      </c>
      <c r="G57" s="15">
        <f t="shared" si="1"/>
        <v>18.4</v>
      </c>
      <c r="H57" s="14">
        <v>82</v>
      </c>
      <c r="I57" s="15">
        <f t="shared" si="5"/>
        <v>32.8</v>
      </c>
      <c r="J57" s="15">
        <f t="shared" si="2"/>
        <v>51.2</v>
      </c>
      <c r="K57" s="15">
        <v>76</v>
      </c>
      <c r="L57" s="14">
        <f t="shared" si="6"/>
        <v>22.8</v>
      </c>
      <c r="M57" s="14">
        <f t="shared" si="7"/>
        <v>74</v>
      </c>
      <c r="N57" s="14">
        <v>2</v>
      </c>
      <c r="O57" s="26"/>
      <c r="P57" s="5"/>
    </row>
    <row r="58" ht="41" customHeight="1" spans="1:16">
      <c r="A58" s="19">
        <v>56</v>
      </c>
      <c r="B58" s="20" t="s">
        <v>98</v>
      </c>
      <c r="C58" s="20" t="s">
        <v>95</v>
      </c>
      <c r="D58" s="20" t="s">
        <v>96</v>
      </c>
      <c r="E58" s="20">
        <v>81</v>
      </c>
      <c r="F58" s="20">
        <f t="shared" si="0"/>
        <v>54</v>
      </c>
      <c r="G58" s="21">
        <f t="shared" si="1"/>
        <v>16.2</v>
      </c>
      <c r="H58" s="20">
        <v>71</v>
      </c>
      <c r="I58" s="21">
        <f t="shared" si="5"/>
        <v>28.4</v>
      </c>
      <c r="J58" s="21">
        <f t="shared" si="2"/>
        <v>44.6</v>
      </c>
      <c r="K58" s="21" t="s">
        <v>69</v>
      </c>
      <c r="L58" s="20"/>
      <c r="M58" s="20"/>
      <c r="N58" s="20"/>
      <c r="O58" s="28"/>
      <c r="P58" s="5"/>
    </row>
    <row r="59" ht="41" customHeight="1" spans="1:16">
      <c r="A59" s="10">
        <v>60</v>
      </c>
      <c r="B59" s="11" t="s">
        <v>99</v>
      </c>
      <c r="C59" s="11" t="s">
        <v>95</v>
      </c>
      <c r="D59" s="11" t="s">
        <v>100</v>
      </c>
      <c r="E59" s="11">
        <v>102</v>
      </c>
      <c r="F59" s="11">
        <f t="shared" si="0"/>
        <v>68</v>
      </c>
      <c r="G59" s="12">
        <f t="shared" si="1"/>
        <v>20.4</v>
      </c>
      <c r="H59" s="11">
        <v>79.5</v>
      </c>
      <c r="I59" s="12">
        <f t="shared" si="5"/>
        <v>31.8</v>
      </c>
      <c r="J59" s="12">
        <f t="shared" si="2"/>
        <v>52.2</v>
      </c>
      <c r="K59" s="12">
        <v>83.2</v>
      </c>
      <c r="L59" s="11">
        <f t="shared" ref="L59:L66" si="8">ROUND(K59*0.3,2)</f>
        <v>24.96</v>
      </c>
      <c r="M59" s="11">
        <f t="shared" ref="M59:M66" si="9">J59+L59</f>
        <v>77.16</v>
      </c>
      <c r="N59" s="11">
        <v>1</v>
      </c>
      <c r="O59" s="25" t="s">
        <v>20</v>
      </c>
      <c r="P59" s="5"/>
    </row>
    <row r="60" ht="41" customHeight="1" spans="1:16">
      <c r="A60" s="13">
        <v>58</v>
      </c>
      <c r="B60" s="14" t="s">
        <v>101</v>
      </c>
      <c r="C60" s="14" t="s">
        <v>95</v>
      </c>
      <c r="D60" s="14" t="s">
        <v>100</v>
      </c>
      <c r="E60" s="14">
        <v>108</v>
      </c>
      <c r="F60" s="14">
        <f t="shared" si="0"/>
        <v>72</v>
      </c>
      <c r="G60" s="15">
        <f t="shared" si="1"/>
        <v>21.6</v>
      </c>
      <c r="H60" s="14">
        <v>82</v>
      </c>
      <c r="I60" s="15">
        <f t="shared" si="5"/>
        <v>32.8</v>
      </c>
      <c r="J60" s="15">
        <f t="shared" si="2"/>
        <v>54.4</v>
      </c>
      <c r="K60" s="15">
        <v>71.6</v>
      </c>
      <c r="L60" s="14">
        <f t="shared" si="8"/>
        <v>21.48</v>
      </c>
      <c r="M60" s="14">
        <f t="shared" si="9"/>
        <v>75.88</v>
      </c>
      <c r="N60" s="14">
        <v>2</v>
      </c>
      <c r="O60" s="26"/>
      <c r="P60" s="5"/>
    </row>
    <row r="61" ht="41" customHeight="1" spans="1:16">
      <c r="A61" s="19">
        <v>59</v>
      </c>
      <c r="B61" s="20" t="s">
        <v>102</v>
      </c>
      <c r="C61" s="20" t="s">
        <v>95</v>
      </c>
      <c r="D61" s="20" t="s">
        <v>100</v>
      </c>
      <c r="E61" s="20">
        <v>105</v>
      </c>
      <c r="F61" s="20">
        <f t="shared" si="0"/>
        <v>70</v>
      </c>
      <c r="G61" s="21">
        <f t="shared" si="1"/>
        <v>21</v>
      </c>
      <c r="H61" s="20">
        <v>80</v>
      </c>
      <c r="I61" s="21">
        <f t="shared" si="5"/>
        <v>32</v>
      </c>
      <c r="J61" s="21">
        <f t="shared" si="2"/>
        <v>53</v>
      </c>
      <c r="K61" s="21">
        <v>76.2</v>
      </c>
      <c r="L61" s="20">
        <f t="shared" si="8"/>
        <v>22.86</v>
      </c>
      <c r="M61" s="20">
        <f t="shared" si="9"/>
        <v>75.86</v>
      </c>
      <c r="N61" s="20">
        <v>3</v>
      </c>
      <c r="O61" s="28"/>
      <c r="P61" s="5"/>
    </row>
    <row r="62" ht="41" customHeight="1" spans="1:16">
      <c r="A62" s="10">
        <v>61</v>
      </c>
      <c r="B62" s="11" t="s">
        <v>103</v>
      </c>
      <c r="C62" s="11" t="s">
        <v>95</v>
      </c>
      <c r="D62" s="11" t="s">
        <v>104</v>
      </c>
      <c r="E62" s="11">
        <v>101.5</v>
      </c>
      <c r="F62" s="11">
        <f t="shared" si="0"/>
        <v>67.67</v>
      </c>
      <c r="G62" s="12">
        <f t="shared" si="1"/>
        <v>20.3</v>
      </c>
      <c r="H62" s="11">
        <v>90.5</v>
      </c>
      <c r="I62" s="12">
        <f t="shared" si="5"/>
        <v>36.2</v>
      </c>
      <c r="J62" s="12">
        <f t="shared" si="2"/>
        <v>56.5</v>
      </c>
      <c r="K62" s="12">
        <v>84.8</v>
      </c>
      <c r="L62" s="11">
        <f t="shared" si="8"/>
        <v>25.44</v>
      </c>
      <c r="M62" s="11">
        <f t="shared" si="9"/>
        <v>81.94</v>
      </c>
      <c r="N62" s="11">
        <v>1</v>
      </c>
      <c r="O62" s="25" t="s">
        <v>20</v>
      </c>
      <c r="P62" s="5"/>
    </row>
    <row r="63" ht="41" customHeight="1" spans="1:16">
      <c r="A63" s="13">
        <v>63</v>
      </c>
      <c r="B63" s="14" t="s">
        <v>105</v>
      </c>
      <c r="C63" s="14" t="s">
        <v>95</v>
      </c>
      <c r="D63" s="14" t="s">
        <v>104</v>
      </c>
      <c r="E63" s="14">
        <v>100</v>
      </c>
      <c r="F63" s="14">
        <f t="shared" si="0"/>
        <v>66.67</v>
      </c>
      <c r="G63" s="15">
        <f t="shared" si="1"/>
        <v>20</v>
      </c>
      <c r="H63" s="14">
        <v>90.5</v>
      </c>
      <c r="I63" s="15">
        <f t="shared" si="5"/>
        <v>36.2</v>
      </c>
      <c r="J63" s="15">
        <f t="shared" si="2"/>
        <v>56.2</v>
      </c>
      <c r="K63" s="15">
        <v>82.4</v>
      </c>
      <c r="L63" s="14">
        <f t="shared" si="8"/>
        <v>24.72</v>
      </c>
      <c r="M63" s="14">
        <f t="shared" si="9"/>
        <v>80.92</v>
      </c>
      <c r="N63" s="14">
        <v>2</v>
      </c>
      <c r="O63" s="26"/>
      <c r="P63" s="5"/>
    </row>
    <row r="64" ht="41" customHeight="1" spans="1:16">
      <c r="A64" s="16">
        <v>62</v>
      </c>
      <c r="B64" s="17" t="s">
        <v>106</v>
      </c>
      <c r="C64" s="17" t="s">
        <v>95</v>
      </c>
      <c r="D64" s="17" t="s">
        <v>104</v>
      </c>
      <c r="E64" s="17">
        <v>107.5</v>
      </c>
      <c r="F64" s="17">
        <f t="shared" si="0"/>
        <v>71.67</v>
      </c>
      <c r="G64" s="18">
        <f t="shared" si="1"/>
        <v>21.5</v>
      </c>
      <c r="H64" s="17">
        <v>87</v>
      </c>
      <c r="I64" s="18">
        <f t="shared" si="5"/>
        <v>34.8</v>
      </c>
      <c r="J64" s="18">
        <f t="shared" si="2"/>
        <v>56.3</v>
      </c>
      <c r="K64" s="18">
        <v>77.6</v>
      </c>
      <c r="L64" s="17">
        <f t="shared" si="8"/>
        <v>23.28</v>
      </c>
      <c r="M64" s="17">
        <f t="shared" si="9"/>
        <v>79.58</v>
      </c>
      <c r="N64" s="17">
        <v>3</v>
      </c>
      <c r="O64" s="27"/>
      <c r="P64" s="5"/>
    </row>
    <row r="65" ht="41" customHeight="1" spans="1:16">
      <c r="A65" s="29">
        <v>64</v>
      </c>
      <c r="B65" s="30" t="s">
        <v>107</v>
      </c>
      <c r="C65" s="30" t="s">
        <v>95</v>
      </c>
      <c r="D65" s="30" t="s">
        <v>108</v>
      </c>
      <c r="E65" s="30">
        <v>98</v>
      </c>
      <c r="F65" s="30">
        <f t="shared" si="0"/>
        <v>65.33</v>
      </c>
      <c r="G65" s="31">
        <f t="shared" si="1"/>
        <v>19.6</v>
      </c>
      <c r="H65" s="30">
        <v>70.5</v>
      </c>
      <c r="I65" s="31">
        <f t="shared" si="5"/>
        <v>28.2</v>
      </c>
      <c r="J65" s="31">
        <f t="shared" si="2"/>
        <v>47.8</v>
      </c>
      <c r="K65" s="31">
        <v>81.6</v>
      </c>
      <c r="L65" s="30">
        <f t="shared" si="8"/>
        <v>24.48</v>
      </c>
      <c r="M65" s="30">
        <f t="shared" si="9"/>
        <v>72.28</v>
      </c>
      <c r="N65" s="30">
        <v>1</v>
      </c>
      <c r="O65" s="34" t="s">
        <v>20</v>
      </c>
      <c r="P65" s="5"/>
    </row>
    <row r="66" ht="41" customHeight="1" spans="1:16">
      <c r="A66" s="13">
        <v>65</v>
      </c>
      <c r="B66" s="14" t="s">
        <v>109</v>
      </c>
      <c r="C66" s="14" t="s">
        <v>95</v>
      </c>
      <c r="D66" s="14" t="s">
        <v>108</v>
      </c>
      <c r="E66" s="14">
        <v>94</v>
      </c>
      <c r="F66" s="14">
        <f t="shared" si="0"/>
        <v>62.67</v>
      </c>
      <c r="G66" s="15">
        <f t="shared" si="1"/>
        <v>18.8</v>
      </c>
      <c r="H66" s="14">
        <v>64.5</v>
      </c>
      <c r="I66" s="15">
        <f t="shared" si="5"/>
        <v>25.8</v>
      </c>
      <c r="J66" s="15">
        <f t="shared" si="2"/>
        <v>44.6</v>
      </c>
      <c r="K66" s="15">
        <v>75.8</v>
      </c>
      <c r="L66" s="14">
        <f t="shared" si="8"/>
        <v>22.74</v>
      </c>
      <c r="M66" s="14">
        <f t="shared" si="9"/>
        <v>67.34</v>
      </c>
      <c r="N66" s="14">
        <v>2</v>
      </c>
      <c r="O66" s="26"/>
      <c r="P66" s="5"/>
    </row>
    <row r="67" ht="41" customHeight="1" spans="1:16">
      <c r="A67" s="16">
        <v>66</v>
      </c>
      <c r="B67" s="17" t="s">
        <v>110</v>
      </c>
      <c r="C67" s="17" t="s">
        <v>95</v>
      </c>
      <c r="D67" s="17" t="s">
        <v>108</v>
      </c>
      <c r="E67" s="17">
        <v>89</v>
      </c>
      <c r="F67" s="17">
        <f t="shared" si="0"/>
        <v>59.33</v>
      </c>
      <c r="G67" s="18">
        <f t="shared" si="1"/>
        <v>17.8</v>
      </c>
      <c r="H67" s="17">
        <v>49</v>
      </c>
      <c r="I67" s="18">
        <f t="shared" si="5"/>
        <v>19.6</v>
      </c>
      <c r="J67" s="18">
        <f t="shared" si="2"/>
        <v>37.4</v>
      </c>
      <c r="K67" s="18" t="s">
        <v>69</v>
      </c>
      <c r="L67" s="17"/>
      <c r="M67" s="17"/>
      <c r="N67" s="17"/>
      <c r="O67" s="27"/>
      <c r="P67" s="5"/>
    </row>
    <row r="68" ht="12" customHeight="1" spans="1:15">
      <c r="A68" s="32"/>
      <c r="B68" s="33"/>
      <c r="C68" s="33"/>
      <c r="D68" s="33"/>
      <c r="E68" s="5"/>
      <c r="F68" s="5"/>
      <c r="G68" s="5"/>
      <c r="H68" s="5"/>
      <c r="I68" s="35"/>
      <c r="J68" s="5"/>
      <c r="K68" s="5"/>
      <c r="L68" s="5"/>
      <c r="M68" s="5"/>
      <c r="O68" s="5"/>
    </row>
  </sheetData>
  <mergeCells count="1">
    <mergeCell ref="A2:O2"/>
  </mergeCells>
  <pageMargins left="0.74990626395218" right="0.74990626395218" top="0.999874956025852" bottom="0.999874956025852" header="0.499937478012926" footer="0.499937478012926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雨雨</cp:lastModifiedBy>
  <cp:revision>0</cp:revision>
  <dcterms:created xsi:type="dcterms:W3CDTF">2022-07-25T06:01:00Z</dcterms:created>
  <dcterms:modified xsi:type="dcterms:W3CDTF">2022-12-13T07:11:13Z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F0EE2759747E4768816E0841966A6750</vt:lpwstr>
  </property>
</Properties>
</file>