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2"/>
  </bookViews>
  <sheets>
    <sheet name="管理人员 " sheetId="1" r:id="rId1"/>
    <sheet name="专业技术人员" sheetId="2" r:id="rId2"/>
    <sheet name="贵阳市2022年下半年公开招聘事业单位工作人员（教育局直属单位" sheetId="3" r:id="rId3"/>
  </sheets>
  <definedNames/>
  <calcPr fullCalcOnLoad="1"/>
</workbook>
</file>

<file path=xl/sharedStrings.xml><?xml version="1.0" encoding="utf-8"?>
<sst xmlns="http://schemas.openxmlformats.org/spreadsheetml/2006/main" count="194" uniqueCount="100">
  <si>
    <t>附件2</t>
  </si>
  <si>
    <t>贵阳市教育局直属学校（单位）2022年公开招聘事业单位工作人员
进入面试人员名单（管理人员）</t>
  </si>
  <si>
    <t>姓名</t>
  </si>
  <si>
    <t>本岗位招聘计划数</t>
  </si>
  <si>
    <t>准考证号</t>
  </si>
  <si>
    <t>报考单位</t>
  </si>
  <si>
    <t>报考岗位代码</t>
  </si>
  <si>
    <t>职测成绩（150分制）</t>
  </si>
  <si>
    <t>综合成绩（150分制）</t>
  </si>
  <si>
    <t>笔试总成绩</t>
  </si>
  <si>
    <t>笔试百分制占比60%</t>
  </si>
  <si>
    <t>是否进入面试</t>
  </si>
  <si>
    <t>备注</t>
  </si>
  <si>
    <t>张文笛</t>
  </si>
  <si>
    <t>1152019301708</t>
  </si>
  <si>
    <t>贵阳市第六中学</t>
  </si>
  <si>
    <t>是</t>
  </si>
  <si>
    <t>何旺雨</t>
  </si>
  <si>
    <t>1152019302509</t>
  </si>
  <si>
    <t>王钱森</t>
  </si>
  <si>
    <t>1152019200715</t>
  </si>
  <si>
    <t>黄伊澄</t>
  </si>
  <si>
    <t>1152019303214</t>
  </si>
  <si>
    <t>贵阳市第三十一中学</t>
  </si>
  <si>
    <t>吴珊珊</t>
  </si>
  <si>
    <t>1152019300218</t>
  </si>
  <si>
    <t>马永欧</t>
  </si>
  <si>
    <t>1152019300418</t>
  </si>
  <si>
    <t>田德正</t>
  </si>
  <si>
    <t>1152019302119</t>
  </si>
  <si>
    <t>何姗玲</t>
  </si>
  <si>
    <t>1152019301925</t>
  </si>
  <si>
    <t>金墉</t>
  </si>
  <si>
    <t>1152019302620</t>
  </si>
  <si>
    <t>贵阳市教育局直属学校（单位）2022年公开招聘事业单位工作人员
进入面试人员名单（专业技术人员）</t>
  </si>
  <si>
    <t>笔试百分制占比30%</t>
  </si>
  <si>
    <t>专业测试成绩（100分制）</t>
  </si>
  <si>
    <r>
      <t>专业测试占比</t>
    </r>
    <r>
      <rPr>
        <b/>
        <sz val="10"/>
        <rFont val="Arial"/>
        <family val="2"/>
      </rPr>
      <t>40%</t>
    </r>
  </si>
  <si>
    <t>笔试+专业测试成绩</t>
  </si>
  <si>
    <t>陈立尧</t>
  </si>
  <si>
    <t>1152019301805</t>
  </si>
  <si>
    <t>贵阳市第八中学</t>
  </si>
  <si>
    <t>简丽娜</t>
  </si>
  <si>
    <t>1152019300823</t>
  </si>
  <si>
    <t>付卓仪</t>
  </si>
  <si>
    <t>1152019301603</t>
  </si>
  <si>
    <t>欧阳娟娟</t>
  </si>
  <si>
    <t>1152019202404</t>
  </si>
  <si>
    <t>张珣</t>
  </si>
  <si>
    <t>1152019201616</t>
  </si>
  <si>
    <t>李闪</t>
  </si>
  <si>
    <t>1152019203522</t>
  </si>
  <si>
    <t>黎彬</t>
  </si>
  <si>
    <t>1152019301126</t>
  </si>
  <si>
    <t>贵阳市教育科学研究所</t>
  </si>
  <si>
    <t>吴婷</t>
  </si>
  <si>
    <t>1152019301212</t>
  </si>
  <si>
    <t>赵艳</t>
  </si>
  <si>
    <t>1152019300417</t>
  </si>
  <si>
    <t>杨娟</t>
  </si>
  <si>
    <t>1152019301302</t>
  </si>
  <si>
    <t>王婉</t>
  </si>
  <si>
    <t>1152019300226</t>
  </si>
  <si>
    <t>王思杰</t>
  </si>
  <si>
    <t>1152019301815</t>
  </si>
  <si>
    <t>刘璐露</t>
  </si>
  <si>
    <t>1152019301927</t>
  </si>
  <si>
    <t>贵阳市招生考试管理中心</t>
  </si>
  <si>
    <t>陈平</t>
  </si>
  <si>
    <t>1152019300720</t>
  </si>
  <si>
    <t>曹芯溶</t>
  </si>
  <si>
    <t>1152019300514</t>
  </si>
  <si>
    <t>蔡静之</t>
  </si>
  <si>
    <t>1152019300826</t>
  </si>
  <si>
    <t>李龙湖</t>
  </si>
  <si>
    <t>1152019301723</t>
  </si>
  <si>
    <t>吴涛涛</t>
  </si>
  <si>
    <t>1152019302726</t>
  </si>
  <si>
    <r>
      <t>附件</t>
    </r>
    <r>
      <rPr>
        <sz val="10"/>
        <rFont val="Arial"/>
        <family val="2"/>
      </rPr>
      <t>2</t>
    </r>
  </si>
  <si>
    <t>贵阳市教育局直属学校（单位）2023年公开招聘事业单位工作人员进入面试人员名单</t>
  </si>
  <si>
    <t>笔试成绩（公共基础知识）</t>
  </si>
  <si>
    <t>是否进入资格复审</t>
  </si>
  <si>
    <t>资格复审情况</t>
  </si>
  <si>
    <t>是否组织专业测试</t>
  </si>
  <si>
    <t>孔泠婷</t>
  </si>
  <si>
    <t>1152019302505</t>
  </si>
  <si>
    <t>贵阳市中心实验幼儿园</t>
  </si>
  <si>
    <t>通过</t>
  </si>
  <si>
    <t>否</t>
  </si>
  <si>
    <t>许瑜洋</t>
  </si>
  <si>
    <t>1152019302314</t>
  </si>
  <si>
    <t>陈令瑶</t>
  </si>
  <si>
    <t>1152019301722</t>
  </si>
  <si>
    <t>张琰</t>
  </si>
  <si>
    <t>1152019303325</t>
  </si>
  <si>
    <t>20101170201</t>
  </si>
  <si>
    <t>王逾鹏</t>
  </si>
  <si>
    <t>1152019303105</t>
  </si>
  <si>
    <t>覃满鑫</t>
  </si>
  <si>
    <t>1152019302909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</si>
</sst>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20"/>
      <name val="方正小标宋简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>
      <alignment vertical="center"/>
      <protection/>
    </xf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176" fontId="2" fillId="0" borderId="19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115" zoomScaleNormal="115" workbookViewId="0" topLeftCell="A1">
      <pane ySplit="3" topLeftCell="A4" activePane="bottomLeft" state="frozen"/>
      <selection pane="bottomLeft" activeCell="D25" sqref="D25"/>
    </sheetView>
  </sheetViews>
  <sheetFormatPr defaultColWidth="8.7109375" defaultRowHeight="12.75"/>
  <cols>
    <col min="1" max="1" width="8.8515625" style="33" customWidth="1"/>
    <col min="2" max="2" width="8.421875" style="34" customWidth="1"/>
    <col min="3" max="3" width="19.57421875" style="35" customWidth="1"/>
    <col min="4" max="4" width="32.8515625" style="35" customWidth="1"/>
    <col min="5" max="6" width="16.8515625" style="35" customWidth="1"/>
    <col min="7" max="7" width="14.8515625" style="35" customWidth="1"/>
    <col min="8" max="8" width="12.140625" style="35" customWidth="1"/>
    <col min="9" max="9" width="10.7109375" style="35" customWidth="1"/>
    <col min="10" max="10" width="6.8515625" style="35" customWidth="1"/>
    <col min="11" max="11" width="20.00390625" style="35" customWidth="1"/>
    <col min="12" max="12" width="13.140625" style="35" bestFit="1" customWidth="1"/>
    <col min="13" max="251" width="9.140625" style="35" bestFit="1" customWidth="1"/>
  </cols>
  <sheetData>
    <row r="1" spans="1:2" ht="14.25">
      <c r="A1" s="88" t="s">
        <v>0</v>
      </c>
      <c r="B1" s="88"/>
    </row>
    <row r="2" spans="1:18" ht="57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70"/>
      <c r="M2" s="70"/>
      <c r="N2" s="70"/>
      <c r="O2" s="70"/>
      <c r="P2" s="70"/>
      <c r="Q2" s="70"/>
      <c r="R2" s="70"/>
    </row>
    <row r="3" spans="1:14" s="87" customFormat="1" ht="39.75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25" t="s">
        <v>7</v>
      </c>
      <c r="G3" s="25" t="s">
        <v>8</v>
      </c>
      <c r="H3" s="25" t="s">
        <v>9</v>
      </c>
      <c r="I3" s="5" t="s">
        <v>10</v>
      </c>
      <c r="J3" s="5" t="s">
        <v>11</v>
      </c>
      <c r="K3" s="26" t="s">
        <v>12</v>
      </c>
      <c r="L3" s="72"/>
      <c r="M3" s="72"/>
      <c r="N3" s="72"/>
    </row>
    <row r="4" spans="1:16" ht="12.75">
      <c r="A4" s="57" t="s">
        <v>13</v>
      </c>
      <c r="B4" s="43">
        <v>1</v>
      </c>
      <c r="C4" s="58" t="s">
        <v>14</v>
      </c>
      <c r="D4" s="59" t="s">
        <v>15</v>
      </c>
      <c r="E4" s="59">
        <v>20101006802</v>
      </c>
      <c r="F4" s="58">
        <v>91</v>
      </c>
      <c r="G4" s="58">
        <v>104.5</v>
      </c>
      <c r="H4" s="58">
        <f aca="true" t="shared" si="0" ref="H4:H6">F4+G4</f>
        <v>195.5</v>
      </c>
      <c r="I4" s="99">
        <f aca="true" t="shared" si="1" ref="I4:I12">H4/3*0.6</f>
        <v>39.1</v>
      </c>
      <c r="J4" s="99" t="s">
        <v>16</v>
      </c>
      <c r="K4" s="100"/>
      <c r="P4" s="72"/>
    </row>
    <row r="5" spans="1:15" ht="12.75">
      <c r="A5" s="60" t="s">
        <v>17</v>
      </c>
      <c r="B5" s="48"/>
      <c r="C5" s="61" t="s">
        <v>18</v>
      </c>
      <c r="D5" s="62" t="s">
        <v>15</v>
      </c>
      <c r="E5" s="62">
        <v>20101006802</v>
      </c>
      <c r="F5" s="61">
        <v>86</v>
      </c>
      <c r="G5" s="61">
        <v>106</v>
      </c>
      <c r="H5" s="61">
        <f t="shared" si="0"/>
        <v>192</v>
      </c>
      <c r="I5" s="101">
        <f t="shared" si="1"/>
        <v>38.4</v>
      </c>
      <c r="J5" s="101" t="s">
        <v>16</v>
      </c>
      <c r="K5" s="102"/>
      <c r="O5" s="72"/>
    </row>
    <row r="6" spans="1:17" ht="13.5">
      <c r="A6" s="89" t="s">
        <v>19</v>
      </c>
      <c r="B6" s="48"/>
      <c r="C6" s="90" t="s">
        <v>20</v>
      </c>
      <c r="D6" s="91" t="s">
        <v>15</v>
      </c>
      <c r="E6" s="91">
        <v>20101006802</v>
      </c>
      <c r="F6" s="90">
        <v>87</v>
      </c>
      <c r="G6" s="90">
        <v>104.5</v>
      </c>
      <c r="H6" s="90">
        <f t="shared" si="0"/>
        <v>191.5</v>
      </c>
      <c r="I6" s="103">
        <f t="shared" si="1"/>
        <v>38.3</v>
      </c>
      <c r="J6" s="103" t="s">
        <v>16</v>
      </c>
      <c r="K6" s="104"/>
      <c r="N6" s="72"/>
      <c r="Q6" s="72"/>
    </row>
    <row r="7" spans="1:11" ht="12.75">
      <c r="A7" s="42" t="s">
        <v>21</v>
      </c>
      <c r="B7" s="43">
        <v>1</v>
      </c>
      <c r="C7" s="46" t="s">
        <v>22</v>
      </c>
      <c r="D7" s="92" t="s">
        <v>23</v>
      </c>
      <c r="E7" s="45">
        <v>20101007001</v>
      </c>
      <c r="F7" s="46">
        <v>74</v>
      </c>
      <c r="G7" s="46">
        <v>110.5</v>
      </c>
      <c r="H7" s="46">
        <v>184.5</v>
      </c>
      <c r="I7" s="99">
        <f t="shared" si="1"/>
        <v>36.9</v>
      </c>
      <c r="J7" s="99" t="s">
        <v>16</v>
      </c>
      <c r="K7" s="100"/>
    </row>
    <row r="8" spans="1:11" ht="12.75">
      <c r="A8" s="47" t="s">
        <v>24</v>
      </c>
      <c r="B8" s="48"/>
      <c r="C8" s="51" t="s">
        <v>25</v>
      </c>
      <c r="D8" s="93" t="s">
        <v>23</v>
      </c>
      <c r="E8" s="50">
        <v>20101007001</v>
      </c>
      <c r="F8" s="51">
        <v>83.5</v>
      </c>
      <c r="G8" s="51">
        <v>94</v>
      </c>
      <c r="H8" s="51">
        <v>177.5</v>
      </c>
      <c r="I8" s="101">
        <f t="shared" si="1"/>
        <v>35.5</v>
      </c>
      <c r="J8" s="101" t="s">
        <v>16</v>
      </c>
      <c r="K8" s="102"/>
    </row>
    <row r="9" spans="1:11" ht="13.5">
      <c r="A9" s="94" t="s">
        <v>26</v>
      </c>
      <c r="B9" s="48"/>
      <c r="C9" s="95" t="s">
        <v>27</v>
      </c>
      <c r="D9" s="96" t="s">
        <v>23</v>
      </c>
      <c r="E9" s="97">
        <v>20101007001</v>
      </c>
      <c r="F9" s="95">
        <v>86</v>
      </c>
      <c r="G9" s="95">
        <v>83</v>
      </c>
      <c r="H9" s="95">
        <v>169</v>
      </c>
      <c r="I9" s="103">
        <f t="shared" si="1"/>
        <v>33.8</v>
      </c>
      <c r="J9" s="103" t="s">
        <v>16</v>
      </c>
      <c r="K9" s="105"/>
    </row>
    <row r="10" spans="1:11" ht="12.75">
      <c r="A10" s="42" t="s">
        <v>28</v>
      </c>
      <c r="B10" s="43">
        <v>1</v>
      </c>
      <c r="C10" s="46" t="s">
        <v>29</v>
      </c>
      <c r="D10" s="92" t="s">
        <v>23</v>
      </c>
      <c r="E10" s="45">
        <v>20101007002</v>
      </c>
      <c r="F10" s="46">
        <v>118.5</v>
      </c>
      <c r="G10" s="46">
        <v>105</v>
      </c>
      <c r="H10" s="46">
        <v>223.5</v>
      </c>
      <c r="I10" s="99">
        <f t="shared" si="1"/>
        <v>44.699999999999996</v>
      </c>
      <c r="J10" s="99" t="s">
        <v>16</v>
      </c>
      <c r="K10" s="100"/>
    </row>
    <row r="11" spans="1:11" ht="12.75">
      <c r="A11" s="47" t="s">
        <v>30</v>
      </c>
      <c r="B11" s="48"/>
      <c r="C11" s="51" t="s">
        <v>31</v>
      </c>
      <c r="D11" s="93" t="s">
        <v>23</v>
      </c>
      <c r="E11" s="50">
        <v>20101007002</v>
      </c>
      <c r="F11" s="51">
        <v>113.5</v>
      </c>
      <c r="G11" s="51">
        <v>101.5</v>
      </c>
      <c r="H11" s="51">
        <v>215</v>
      </c>
      <c r="I11" s="101">
        <f t="shared" si="1"/>
        <v>43</v>
      </c>
      <c r="J11" s="101" t="s">
        <v>16</v>
      </c>
      <c r="K11" s="102"/>
    </row>
    <row r="12" spans="1:11" ht="13.5">
      <c r="A12" s="52" t="s">
        <v>32</v>
      </c>
      <c r="B12" s="53"/>
      <c r="C12" s="56" t="s">
        <v>33</v>
      </c>
      <c r="D12" s="98" t="s">
        <v>23</v>
      </c>
      <c r="E12" s="55">
        <v>20101007002</v>
      </c>
      <c r="F12" s="56">
        <v>92</v>
      </c>
      <c r="G12" s="56">
        <v>114</v>
      </c>
      <c r="H12" s="56">
        <v>206</v>
      </c>
      <c r="I12" s="106">
        <f t="shared" si="1"/>
        <v>41.2</v>
      </c>
      <c r="J12" s="106" t="s">
        <v>16</v>
      </c>
      <c r="K12" s="107"/>
    </row>
    <row r="13" ht="12.75">
      <c r="D13" s="69"/>
    </row>
    <row r="14" ht="12.75">
      <c r="D14" s="69"/>
    </row>
  </sheetData>
  <sheetProtection/>
  <mergeCells count="5">
    <mergeCell ref="A1:B1"/>
    <mergeCell ref="A2:K2"/>
    <mergeCell ref="B4:B6"/>
    <mergeCell ref="B7:B9"/>
    <mergeCell ref="B10:B12"/>
  </mergeCells>
  <printOptions/>
  <pageMargins left="0.2361111111111111" right="0.19652777777777777" top="1" bottom="1" header="0.5" footer="0.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115" zoomScaleNormal="115" workbookViewId="0" topLeftCell="A1">
      <pane ySplit="2" topLeftCell="A3" activePane="bottomLeft" state="frozen"/>
      <selection pane="bottomLeft" activeCell="A1" sqref="A1:N1"/>
    </sheetView>
  </sheetViews>
  <sheetFormatPr defaultColWidth="8.7109375" defaultRowHeight="12.75"/>
  <cols>
    <col min="1" max="1" width="8.8515625" style="33" customWidth="1"/>
    <col min="2" max="2" width="8.421875" style="34" customWidth="1"/>
    <col min="3" max="3" width="19.57421875" style="35" customWidth="1"/>
    <col min="4" max="4" width="32.8515625" style="35" customWidth="1"/>
    <col min="5" max="6" width="16.8515625" style="35" customWidth="1"/>
    <col min="7" max="7" width="14.8515625" style="35" customWidth="1"/>
    <col min="8" max="8" width="12.140625" style="35" customWidth="1"/>
    <col min="9" max="9" width="10.7109375" style="35" customWidth="1"/>
    <col min="10" max="10" width="12.140625" style="35" customWidth="1"/>
    <col min="11" max="11" width="9.57421875" style="35" customWidth="1"/>
    <col min="12" max="12" width="10.8515625" style="36" customWidth="1"/>
    <col min="13" max="13" width="6.8515625" style="36" customWidth="1"/>
    <col min="14" max="14" width="10.28125" style="35" bestFit="1" customWidth="1"/>
    <col min="15" max="15" width="13.140625" style="35" bestFit="1" customWidth="1"/>
    <col min="16" max="255" width="9.140625" style="35" bestFit="1" customWidth="1"/>
    <col min="256" max="256" width="8.7109375" style="35" customWidth="1"/>
  </cols>
  <sheetData>
    <row r="1" spans="1:21" ht="57.75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70"/>
      <c r="P1" s="70"/>
      <c r="Q1" s="70"/>
      <c r="R1" s="70"/>
      <c r="S1" s="70"/>
      <c r="T1" s="70"/>
      <c r="U1" s="70"/>
    </row>
    <row r="2" spans="1:17" ht="39.75" customHeight="1">
      <c r="A2" s="38" t="s">
        <v>2</v>
      </c>
      <c r="B2" s="39" t="s">
        <v>3</v>
      </c>
      <c r="C2" s="40" t="s">
        <v>4</v>
      </c>
      <c r="D2" s="40" t="s">
        <v>5</v>
      </c>
      <c r="E2" s="40" t="s">
        <v>6</v>
      </c>
      <c r="F2" s="41" t="s">
        <v>7</v>
      </c>
      <c r="G2" s="41" t="s">
        <v>8</v>
      </c>
      <c r="H2" s="41" t="s">
        <v>9</v>
      </c>
      <c r="I2" s="40" t="s">
        <v>35</v>
      </c>
      <c r="J2" s="40" t="s">
        <v>36</v>
      </c>
      <c r="K2" s="40" t="s">
        <v>37</v>
      </c>
      <c r="L2" s="41" t="s">
        <v>38</v>
      </c>
      <c r="M2" s="41" t="s">
        <v>11</v>
      </c>
      <c r="N2" s="71" t="s">
        <v>12</v>
      </c>
      <c r="O2" s="72"/>
      <c r="P2" s="72"/>
      <c r="Q2" s="72"/>
    </row>
    <row r="3" spans="1:14" ht="12.75">
      <c r="A3" s="42" t="s">
        <v>39</v>
      </c>
      <c r="B3" s="43">
        <v>1</v>
      </c>
      <c r="C3" s="44" t="s">
        <v>40</v>
      </c>
      <c r="D3" s="45" t="s">
        <v>41</v>
      </c>
      <c r="E3" s="45">
        <v>20101006901</v>
      </c>
      <c r="F3" s="46">
        <v>95</v>
      </c>
      <c r="G3" s="46">
        <v>105</v>
      </c>
      <c r="H3" s="46">
        <v>200</v>
      </c>
      <c r="I3" s="73">
        <f aca="true" t="shared" si="0" ref="I3:I20">H3/3*0.3</f>
        <v>20</v>
      </c>
      <c r="J3" s="58">
        <v>75</v>
      </c>
      <c r="K3" s="74">
        <f aca="true" t="shared" si="1" ref="K3:K20">J3*0.4</f>
        <v>30</v>
      </c>
      <c r="L3" s="74">
        <f aca="true" t="shared" si="2" ref="L3:L20">I3+K3</f>
        <v>50</v>
      </c>
      <c r="M3" s="74" t="s">
        <v>16</v>
      </c>
      <c r="N3" s="75"/>
    </row>
    <row r="4" spans="1:14" ht="12.75">
      <c r="A4" s="47" t="s">
        <v>42</v>
      </c>
      <c r="B4" s="48"/>
      <c r="C4" s="49" t="s">
        <v>43</v>
      </c>
      <c r="D4" s="50" t="s">
        <v>41</v>
      </c>
      <c r="E4" s="50">
        <v>20101006901</v>
      </c>
      <c r="F4" s="51">
        <v>87</v>
      </c>
      <c r="G4" s="51">
        <v>101.5</v>
      </c>
      <c r="H4" s="51">
        <v>188.5</v>
      </c>
      <c r="I4" s="76">
        <f t="shared" si="0"/>
        <v>18.85</v>
      </c>
      <c r="J4" s="61">
        <v>75.5</v>
      </c>
      <c r="K4" s="77">
        <f t="shared" si="1"/>
        <v>30.200000000000003</v>
      </c>
      <c r="L4" s="77">
        <f t="shared" si="2"/>
        <v>49.050000000000004</v>
      </c>
      <c r="M4" s="77" t="s">
        <v>16</v>
      </c>
      <c r="N4" s="78"/>
    </row>
    <row r="5" spans="1:14" ht="13.5">
      <c r="A5" s="52" t="s">
        <v>44</v>
      </c>
      <c r="B5" s="53"/>
      <c r="C5" s="54" t="s">
        <v>45</v>
      </c>
      <c r="D5" s="55" t="s">
        <v>41</v>
      </c>
      <c r="E5" s="55">
        <v>20101006901</v>
      </c>
      <c r="F5" s="56">
        <v>90.5</v>
      </c>
      <c r="G5" s="56">
        <v>100.5</v>
      </c>
      <c r="H5" s="56">
        <v>191</v>
      </c>
      <c r="I5" s="79">
        <f t="shared" si="0"/>
        <v>19.099999999999998</v>
      </c>
      <c r="J5" s="64">
        <v>68</v>
      </c>
      <c r="K5" s="80">
        <f t="shared" si="1"/>
        <v>27.200000000000003</v>
      </c>
      <c r="L5" s="80">
        <f t="shared" si="2"/>
        <v>46.3</v>
      </c>
      <c r="M5" s="80" t="s">
        <v>16</v>
      </c>
      <c r="N5" s="81"/>
    </row>
    <row r="6" spans="1:14" ht="12.75">
      <c r="A6" s="57" t="s">
        <v>46</v>
      </c>
      <c r="B6" s="43">
        <v>1</v>
      </c>
      <c r="C6" s="58" t="s">
        <v>47</v>
      </c>
      <c r="D6" s="59" t="s">
        <v>15</v>
      </c>
      <c r="E6" s="59">
        <v>20101006801</v>
      </c>
      <c r="F6" s="58">
        <v>75</v>
      </c>
      <c r="G6" s="58">
        <v>90.5</v>
      </c>
      <c r="H6" s="58">
        <v>165.5</v>
      </c>
      <c r="I6" s="73">
        <f t="shared" si="0"/>
        <v>16.549999999999997</v>
      </c>
      <c r="J6" s="58">
        <v>78</v>
      </c>
      <c r="K6" s="74">
        <f t="shared" si="1"/>
        <v>31.200000000000003</v>
      </c>
      <c r="L6" s="74">
        <f t="shared" si="2"/>
        <v>47.75</v>
      </c>
      <c r="M6" s="74" t="s">
        <v>16</v>
      </c>
      <c r="N6" s="75"/>
    </row>
    <row r="7" spans="1:14" ht="12.75">
      <c r="A7" s="60" t="s">
        <v>48</v>
      </c>
      <c r="B7" s="48"/>
      <c r="C7" s="61" t="s">
        <v>49</v>
      </c>
      <c r="D7" s="62" t="s">
        <v>15</v>
      </c>
      <c r="E7" s="62">
        <v>20101006801</v>
      </c>
      <c r="F7" s="61">
        <v>74</v>
      </c>
      <c r="G7" s="61">
        <v>92</v>
      </c>
      <c r="H7" s="61">
        <v>166</v>
      </c>
      <c r="I7" s="76">
        <f t="shared" si="0"/>
        <v>16.6</v>
      </c>
      <c r="J7" s="61">
        <v>76</v>
      </c>
      <c r="K7" s="77">
        <f t="shared" si="1"/>
        <v>30.400000000000002</v>
      </c>
      <c r="L7" s="77">
        <f t="shared" si="2"/>
        <v>47</v>
      </c>
      <c r="M7" s="77" t="s">
        <v>16</v>
      </c>
      <c r="N7" s="82"/>
    </row>
    <row r="8" spans="1:14" ht="13.5">
      <c r="A8" s="63" t="s">
        <v>50</v>
      </c>
      <c r="B8" s="53"/>
      <c r="C8" s="64" t="s">
        <v>51</v>
      </c>
      <c r="D8" s="65" t="s">
        <v>15</v>
      </c>
      <c r="E8" s="65">
        <v>20101006801</v>
      </c>
      <c r="F8" s="64">
        <v>59.5</v>
      </c>
      <c r="G8" s="64">
        <v>89</v>
      </c>
      <c r="H8" s="64">
        <v>148.5</v>
      </c>
      <c r="I8" s="79">
        <f t="shared" si="0"/>
        <v>14.85</v>
      </c>
      <c r="J8" s="64">
        <v>73</v>
      </c>
      <c r="K8" s="80">
        <f t="shared" si="1"/>
        <v>29.200000000000003</v>
      </c>
      <c r="L8" s="80">
        <f t="shared" si="2"/>
        <v>44.050000000000004</v>
      </c>
      <c r="M8" s="80" t="s">
        <v>16</v>
      </c>
      <c r="N8" s="83"/>
    </row>
    <row r="9" spans="1:14" ht="12.75">
      <c r="A9" s="42" t="s">
        <v>52</v>
      </c>
      <c r="B9" s="43">
        <v>1</v>
      </c>
      <c r="C9" s="46" t="s">
        <v>53</v>
      </c>
      <c r="D9" s="45" t="s">
        <v>54</v>
      </c>
      <c r="E9" s="45">
        <v>20101007201</v>
      </c>
      <c r="F9" s="46">
        <v>100.5</v>
      </c>
      <c r="G9" s="46">
        <v>99</v>
      </c>
      <c r="H9" s="46">
        <v>199.5</v>
      </c>
      <c r="I9" s="73">
        <f t="shared" si="0"/>
        <v>19.95</v>
      </c>
      <c r="J9" s="58">
        <v>73.5</v>
      </c>
      <c r="K9" s="74">
        <f t="shared" si="1"/>
        <v>29.400000000000002</v>
      </c>
      <c r="L9" s="74">
        <f t="shared" si="2"/>
        <v>49.35</v>
      </c>
      <c r="M9" s="74" t="s">
        <v>16</v>
      </c>
      <c r="N9" s="75"/>
    </row>
    <row r="10" spans="1:14" ht="12.75">
      <c r="A10" s="47" t="s">
        <v>55</v>
      </c>
      <c r="B10" s="48"/>
      <c r="C10" s="51" t="s">
        <v>56</v>
      </c>
      <c r="D10" s="50" t="s">
        <v>54</v>
      </c>
      <c r="E10" s="50">
        <v>20101007201</v>
      </c>
      <c r="F10" s="51">
        <v>82</v>
      </c>
      <c r="G10" s="51">
        <v>101</v>
      </c>
      <c r="H10" s="51">
        <v>183</v>
      </c>
      <c r="I10" s="76">
        <f t="shared" si="0"/>
        <v>18.3</v>
      </c>
      <c r="J10" s="61">
        <v>76</v>
      </c>
      <c r="K10" s="77">
        <f t="shared" si="1"/>
        <v>30.400000000000002</v>
      </c>
      <c r="L10" s="77">
        <f t="shared" si="2"/>
        <v>48.7</v>
      </c>
      <c r="M10" s="77" t="s">
        <v>16</v>
      </c>
      <c r="N10" s="78"/>
    </row>
    <row r="11" spans="1:14" ht="13.5">
      <c r="A11" s="52" t="s">
        <v>57</v>
      </c>
      <c r="B11" s="53"/>
      <c r="C11" s="56" t="s">
        <v>58</v>
      </c>
      <c r="D11" s="55" t="s">
        <v>54</v>
      </c>
      <c r="E11" s="55">
        <v>20101007201</v>
      </c>
      <c r="F11" s="56">
        <v>86</v>
      </c>
      <c r="G11" s="56">
        <v>106.5</v>
      </c>
      <c r="H11" s="56">
        <v>192.5</v>
      </c>
      <c r="I11" s="79">
        <f t="shared" si="0"/>
        <v>19.25</v>
      </c>
      <c r="J11" s="64">
        <v>73</v>
      </c>
      <c r="K11" s="80">
        <f t="shared" si="1"/>
        <v>29.200000000000003</v>
      </c>
      <c r="L11" s="80">
        <f t="shared" si="2"/>
        <v>48.45</v>
      </c>
      <c r="M11" s="80" t="s">
        <v>16</v>
      </c>
      <c r="N11" s="81"/>
    </row>
    <row r="12" spans="1:14" ht="12.75">
      <c r="A12" s="42" t="s">
        <v>59</v>
      </c>
      <c r="B12" s="43">
        <v>1</v>
      </c>
      <c r="C12" s="46" t="s">
        <v>60</v>
      </c>
      <c r="D12" s="45" t="s">
        <v>54</v>
      </c>
      <c r="E12" s="45">
        <v>20101007202</v>
      </c>
      <c r="F12" s="46">
        <v>81.5</v>
      </c>
      <c r="G12" s="46">
        <v>95.5</v>
      </c>
      <c r="H12" s="46">
        <v>177</v>
      </c>
      <c r="I12" s="73">
        <f t="shared" si="0"/>
        <v>17.7</v>
      </c>
      <c r="J12" s="58">
        <v>68</v>
      </c>
      <c r="K12" s="74">
        <f t="shared" si="1"/>
        <v>27.200000000000003</v>
      </c>
      <c r="L12" s="74">
        <f t="shared" si="2"/>
        <v>44.900000000000006</v>
      </c>
      <c r="M12" s="74" t="s">
        <v>16</v>
      </c>
      <c r="N12" s="84"/>
    </row>
    <row r="13" spans="1:14" ht="12.75">
      <c r="A13" s="47" t="s">
        <v>61</v>
      </c>
      <c r="B13" s="48"/>
      <c r="C13" s="51" t="s">
        <v>62</v>
      </c>
      <c r="D13" s="50" t="s">
        <v>54</v>
      </c>
      <c r="E13" s="50">
        <v>20101007202</v>
      </c>
      <c r="F13" s="51">
        <v>86.5</v>
      </c>
      <c r="G13" s="51">
        <v>98.5</v>
      </c>
      <c r="H13" s="51">
        <v>185</v>
      </c>
      <c r="I13" s="76">
        <f t="shared" si="0"/>
        <v>18.5</v>
      </c>
      <c r="J13" s="61">
        <v>65</v>
      </c>
      <c r="K13" s="77">
        <f t="shared" si="1"/>
        <v>26</v>
      </c>
      <c r="L13" s="77">
        <f t="shared" si="2"/>
        <v>44.5</v>
      </c>
      <c r="M13" s="77" t="s">
        <v>16</v>
      </c>
      <c r="N13" s="85"/>
    </row>
    <row r="14" spans="1:14" ht="13.5">
      <c r="A14" s="52" t="s">
        <v>63</v>
      </c>
      <c r="B14" s="53"/>
      <c r="C14" s="56" t="s">
        <v>64</v>
      </c>
      <c r="D14" s="55" t="s">
        <v>54</v>
      </c>
      <c r="E14" s="55">
        <v>20101007202</v>
      </c>
      <c r="F14" s="56">
        <v>79.5</v>
      </c>
      <c r="G14" s="56">
        <v>108.5</v>
      </c>
      <c r="H14" s="56">
        <v>188</v>
      </c>
      <c r="I14" s="79">
        <f t="shared" si="0"/>
        <v>18.799999999999997</v>
      </c>
      <c r="J14" s="64">
        <v>64</v>
      </c>
      <c r="K14" s="80">
        <f t="shared" si="1"/>
        <v>25.6</v>
      </c>
      <c r="L14" s="80">
        <f t="shared" si="2"/>
        <v>44.4</v>
      </c>
      <c r="M14" s="80" t="s">
        <v>16</v>
      </c>
      <c r="N14" s="86"/>
    </row>
    <row r="15" spans="1:14" ht="12.75">
      <c r="A15" s="57" t="s">
        <v>65</v>
      </c>
      <c r="B15" s="43">
        <v>2</v>
      </c>
      <c r="C15" s="66" t="s">
        <v>66</v>
      </c>
      <c r="D15" s="59" t="s">
        <v>67</v>
      </c>
      <c r="E15" s="59">
        <v>20101007101</v>
      </c>
      <c r="F15" s="58">
        <v>83.5</v>
      </c>
      <c r="G15" s="58">
        <v>101</v>
      </c>
      <c r="H15" s="58">
        <v>184.5</v>
      </c>
      <c r="I15" s="73">
        <f t="shared" si="0"/>
        <v>18.45</v>
      </c>
      <c r="J15" s="58">
        <v>87</v>
      </c>
      <c r="K15" s="74">
        <f t="shared" si="1"/>
        <v>34.800000000000004</v>
      </c>
      <c r="L15" s="74">
        <f t="shared" si="2"/>
        <v>53.25</v>
      </c>
      <c r="M15" s="74" t="s">
        <v>16</v>
      </c>
      <c r="N15" s="84"/>
    </row>
    <row r="16" spans="1:14" ht="12.75">
      <c r="A16" s="60" t="s">
        <v>68</v>
      </c>
      <c r="B16" s="48"/>
      <c r="C16" s="67" t="s">
        <v>69</v>
      </c>
      <c r="D16" s="62" t="s">
        <v>67</v>
      </c>
      <c r="E16" s="62">
        <v>20101007101</v>
      </c>
      <c r="F16" s="61">
        <v>86</v>
      </c>
      <c r="G16" s="61">
        <v>96.5</v>
      </c>
      <c r="H16" s="61">
        <v>182.5</v>
      </c>
      <c r="I16" s="76">
        <f t="shared" si="0"/>
        <v>18.25</v>
      </c>
      <c r="J16" s="61">
        <v>81</v>
      </c>
      <c r="K16" s="77">
        <f t="shared" si="1"/>
        <v>32.4</v>
      </c>
      <c r="L16" s="77">
        <f t="shared" si="2"/>
        <v>50.65</v>
      </c>
      <c r="M16" s="77" t="s">
        <v>16</v>
      </c>
      <c r="N16" s="85"/>
    </row>
    <row r="17" spans="1:14" ht="12.75">
      <c r="A17" s="60" t="s">
        <v>70</v>
      </c>
      <c r="B17" s="48"/>
      <c r="C17" s="67" t="s">
        <v>71</v>
      </c>
      <c r="D17" s="62" t="s">
        <v>67</v>
      </c>
      <c r="E17" s="62">
        <v>20101007101</v>
      </c>
      <c r="F17" s="61">
        <v>98.5</v>
      </c>
      <c r="G17" s="61">
        <v>103.5</v>
      </c>
      <c r="H17" s="61">
        <v>202</v>
      </c>
      <c r="I17" s="76">
        <f t="shared" si="0"/>
        <v>20.2</v>
      </c>
      <c r="J17" s="61">
        <v>70</v>
      </c>
      <c r="K17" s="77">
        <f t="shared" si="1"/>
        <v>28</v>
      </c>
      <c r="L17" s="77">
        <f t="shared" si="2"/>
        <v>48.2</v>
      </c>
      <c r="M17" s="77" t="s">
        <v>16</v>
      </c>
      <c r="N17" s="85"/>
    </row>
    <row r="18" spans="1:14" ht="12.75">
      <c r="A18" s="60" t="s">
        <v>72</v>
      </c>
      <c r="B18" s="48"/>
      <c r="C18" s="67" t="s">
        <v>73</v>
      </c>
      <c r="D18" s="62" t="s">
        <v>67</v>
      </c>
      <c r="E18" s="62">
        <v>20101007101</v>
      </c>
      <c r="F18" s="61">
        <v>94.5</v>
      </c>
      <c r="G18" s="61">
        <v>103</v>
      </c>
      <c r="H18" s="61">
        <v>197.5</v>
      </c>
      <c r="I18" s="76">
        <f t="shared" si="0"/>
        <v>19.749999999999996</v>
      </c>
      <c r="J18" s="61">
        <v>70</v>
      </c>
      <c r="K18" s="77">
        <f t="shared" si="1"/>
        <v>28</v>
      </c>
      <c r="L18" s="77">
        <f t="shared" si="2"/>
        <v>47.75</v>
      </c>
      <c r="M18" s="77" t="s">
        <v>16</v>
      </c>
      <c r="N18" s="85"/>
    </row>
    <row r="19" spans="1:14" ht="12.75">
      <c r="A19" s="60" t="s">
        <v>74</v>
      </c>
      <c r="B19" s="48"/>
      <c r="C19" s="67" t="s">
        <v>75</v>
      </c>
      <c r="D19" s="62" t="s">
        <v>67</v>
      </c>
      <c r="E19" s="62">
        <v>20101007101</v>
      </c>
      <c r="F19" s="61">
        <v>94</v>
      </c>
      <c r="G19" s="61">
        <v>80.5</v>
      </c>
      <c r="H19" s="61">
        <v>174.5</v>
      </c>
      <c r="I19" s="76">
        <f t="shared" si="0"/>
        <v>17.45</v>
      </c>
      <c r="J19" s="61">
        <v>74</v>
      </c>
      <c r="K19" s="77">
        <f t="shared" si="1"/>
        <v>29.6</v>
      </c>
      <c r="L19" s="77">
        <f t="shared" si="2"/>
        <v>47.05</v>
      </c>
      <c r="M19" s="77" t="s">
        <v>16</v>
      </c>
      <c r="N19" s="85"/>
    </row>
    <row r="20" spans="1:14" ht="13.5">
      <c r="A20" s="63" t="s">
        <v>76</v>
      </c>
      <c r="B20" s="53"/>
      <c r="C20" s="68" t="s">
        <v>77</v>
      </c>
      <c r="D20" s="65" t="s">
        <v>67</v>
      </c>
      <c r="E20" s="65">
        <v>20101007101</v>
      </c>
      <c r="F20" s="64">
        <v>77.5</v>
      </c>
      <c r="G20" s="64">
        <v>102</v>
      </c>
      <c r="H20" s="64">
        <v>179.5</v>
      </c>
      <c r="I20" s="79">
        <f t="shared" si="0"/>
        <v>17.95</v>
      </c>
      <c r="J20" s="64">
        <v>70</v>
      </c>
      <c r="K20" s="80">
        <f t="shared" si="1"/>
        <v>28</v>
      </c>
      <c r="L20" s="80">
        <f t="shared" si="2"/>
        <v>45.95</v>
      </c>
      <c r="M20" s="80" t="s">
        <v>16</v>
      </c>
      <c r="N20" s="86"/>
    </row>
    <row r="21" ht="12.75">
      <c r="D21" s="69"/>
    </row>
    <row r="22" ht="12.75">
      <c r="D22" s="69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ht="12.75">
      <c r="D28" s="69"/>
    </row>
  </sheetData>
  <sheetProtection/>
  <mergeCells count="6">
    <mergeCell ref="A1:N1"/>
    <mergeCell ref="B3:B5"/>
    <mergeCell ref="B6:B8"/>
    <mergeCell ref="B9:B11"/>
    <mergeCell ref="B12:B14"/>
    <mergeCell ref="B15:B20"/>
  </mergeCells>
  <printOptions/>
  <pageMargins left="0.2361111111111111" right="0.11805555555555555" top="1" bottom="1" header="0.5" footer="0.5"/>
  <pageSetup fitToHeight="0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H17" sqref="H17"/>
    </sheetView>
  </sheetViews>
  <sheetFormatPr defaultColWidth="9.140625" defaultRowHeight="12.75"/>
  <cols>
    <col min="3" max="3" width="17.28125" style="0" customWidth="1"/>
    <col min="4" max="4" width="23.421875" style="0" customWidth="1"/>
    <col min="5" max="5" width="17.00390625" style="0" customWidth="1"/>
    <col min="7" max="7" width="17.28125" style="0" customWidth="1"/>
    <col min="8" max="8" width="23.421875" style="0" customWidth="1"/>
    <col min="9" max="9" width="12.8515625" style="0" customWidth="1"/>
  </cols>
  <sheetData>
    <row r="1" ht="12.75">
      <c r="A1" s="1" t="s">
        <v>78</v>
      </c>
    </row>
    <row r="2" spans="1:11" ht="49.5" customHeight="1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7.7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80</v>
      </c>
      <c r="G3" s="6" t="s">
        <v>81</v>
      </c>
      <c r="H3" s="6" t="s">
        <v>82</v>
      </c>
      <c r="I3" s="6" t="s">
        <v>83</v>
      </c>
      <c r="J3" s="25" t="s">
        <v>11</v>
      </c>
      <c r="K3" s="26" t="s">
        <v>12</v>
      </c>
    </row>
    <row r="4" spans="1:11" ht="13.5">
      <c r="A4" s="7" t="s">
        <v>84</v>
      </c>
      <c r="B4" s="8">
        <v>1</v>
      </c>
      <c r="C4" s="9" t="s">
        <v>85</v>
      </c>
      <c r="D4" s="10" t="s">
        <v>86</v>
      </c>
      <c r="E4" s="9">
        <v>20101170101</v>
      </c>
      <c r="F4" s="9">
        <v>214</v>
      </c>
      <c r="G4" s="11" t="s">
        <v>16</v>
      </c>
      <c r="H4" s="11" t="s">
        <v>87</v>
      </c>
      <c r="I4" s="11" t="s">
        <v>88</v>
      </c>
      <c r="J4" s="27" t="s">
        <v>16</v>
      </c>
      <c r="K4" s="28"/>
    </row>
    <row r="5" spans="1:11" ht="13.5">
      <c r="A5" s="12" t="s">
        <v>89</v>
      </c>
      <c r="B5" s="13"/>
      <c r="C5" s="14" t="s">
        <v>90</v>
      </c>
      <c r="D5" s="15" t="s">
        <v>86</v>
      </c>
      <c r="E5" s="14">
        <v>20101170101</v>
      </c>
      <c r="F5" s="14">
        <v>207.5</v>
      </c>
      <c r="G5" s="16" t="s">
        <v>16</v>
      </c>
      <c r="H5" s="16" t="s">
        <v>87</v>
      </c>
      <c r="I5" s="16" t="s">
        <v>88</v>
      </c>
      <c r="J5" s="29" t="s">
        <v>16</v>
      </c>
      <c r="K5" s="30"/>
    </row>
    <row r="6" spans="1:11" ht="14.25">
      <c r="A6" s="17" t="s">
        <v>91</v>
      </c>
      <c r="B6" s="18"/>
      <c r="C6" s="19" t="s">
        <v>92</v>
      </c>
      <c r="D6" s="20" t="s">
        <v>86</v>
      </c>
      <c r="E6" s="19">
        <v>20101170101</v>
      </c>
      <c r="F6" s="19">
        <v>205.5</v>
      </c>
      <c r="G6" s="21" t="s">
        <v>16</v>
      </c>
      <c r="H6" s="21" t="s">
        <v>87</v>
      </c>
      <c r="I6" s="21" t="s">
        <v>88</v>
      </c>
      <c r="J6" s="31" t="s">
        <v>16</v>
      </c>
      <c r="K6" s="32"/>
    </row>
    <row r="7" spans="1:11" ht="13.5">
      <c r="A7" s="7" t="s">
        <v>93</v>
      </c>
      <c r="B7" s="22">
        <v>1</v>
      </c>
      <c r="C7" s="9" t="s">
        <v>94</v>
      </c>
      <c r="D7" s="11" t="s">
        <v>67</v>
      </c>
      <c r="E7" s="9" t="s">
        <v>95</v>
      </c>
      <c r="F7" s="9">
        <v>235</v>
      </c>
      <c r="G7" s="11" t="s">
        <v>16</v>
      </c>
      <c r="H7" s="11" t="s">
        <v>87</v>
      </c>
      <c r="I7" s="11" t="s">
        <v>88</v>
      </c>
      <c r="J7" s="27" t="s">
        <v>16</v>
      </c>
      <c r="K7" s="28"/>
    </row>
    <row r="8" spans="1:11" ht="13.5">
      <c r="A8" s="12" t="s">
        <v>96</v>
      </c>
      <c r="B8" s="23"/>
      <c r="C8" s="14" t="s">
        <v>97</v>
      </c>
      <c r="D8" s="16" t="s">
        <v>67</v>
      </c>
      <c r="E8" s="14" t="s">
        <v>95</v>
      </c>
      <c r="F8" s="14">
        <v>215</v>
      </c>
      <c r="G8" s="16" t="s">
        <v>16</v>
      </c>
      <c r="H8" s="16" t="s">
        <v>87</v>
      </c>
      <c r="I8" s="16" t="s">
        <v>88</v>
      </c>
      <c r="J8" s="29" t="s">
        <v>16</v>
      </c>
      <c r="K8" s="30"/>
    </row>
    <row r="9" spans="1:11" ht="14.25">
      <c r="A9" s="17" t="s">
        <v>98</v>
      </c>
      <c r="B9" s="24"/>
      <c r="C9" s="19" t="s">
        <v>99</v>
      </c>
      <c r="D9" s="21" t="s">
        <v>67</v>
      </c>
      <c r="E9" s="19" t="s">
        <v>95</v>
      </c>
      <c r="F9" s="19">
        <v>208</v>
      </c>
      <c r="G9" s="21" t="s">
        <v>16</v>
      </c>
      <c r="H9" s="21" t="s">
        <v>87</v>
      </c>
      <c r="I9" s="21" t="s">
        <v>88</v>
      </c>
      <c r="J9" s="31" t="s">
        <v>16</v>
      </c>
      <c r="K9" s="32"/>
    </row>
  </sheetData>
  <sheetProtection/>
  <mergeCells count="3">
    <mergeCell ref="A2:K2"/>
    <mergeCell ref="B4:B6"/>
    <mergeCell ref="B7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燃血</cp:lastModifiedBy>
  <cp:lastPrinted>2020-11-20T03:22:00Z</cp:lastPrinted>
  <dcterms:created xsi:type="dcterms:W3CDTF">2019-11-26T04:12:30Z</dcterms:created>
  <dcterms:modified xsi:type="dcterms:W3CDTF">2023-06-29T04:08:47Z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8771FCA03E324331B69396C1ABA143B5</vt:lpwstr>
  </property>
</Properties>
</file>